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4\Febrero\"/>
    </mc:Choice>
  </mc:AlternateContent>
  <bookViews>
    <workbookView xWindow="0" yWindow="0" windowWidth="24000" windowHeight="9630"/>
  </bookViews>
  <sheets>
    <sheet name="6 Horas" sheetId="1" r:id="rId1"/>
    <sheet name="7 Horas" sheetId="2" r:id="rId2"/>
    <sheet name="8 Horas" sheetId="3" r:id="rId3"/>
  </sheets>
  <calcPr calcId="162913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E29" i="1" l="1"/>
  <c r="H29" i="1" s="1"/>
  <c r="E28" i="1"/>
  <c r="H28" i="1" s="1"/>
  <c r="E36" i="1"/>
  <c r="H36" i="1" s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G29" i="1" l="1"/>
  <c r="G36" i="1"/>
  <c r="F29" i="1"/>
  <c r="F28" i="1"/>
  <c r="F36" i="1"/>
  <c r="G28" i="1"/>
  <c r="C40" i="1"/>
  <c r="H24" i="3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<sst xmlns="http://schemas.openxmlformats.org/spreadsheetml/2006/main" count="175" uniqueCount="53">
  <si>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</si>
  <si>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</si>
  <si>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</si>
  <si>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</si>
  <si>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</si>
  <si>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</si>
  <si>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</si>
  <si>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</si>
  <si>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</si>
  <si>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</si>
  <si>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</si>
  <si>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</si>
  <si>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</si>
  <si>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</si>
  <si>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</si>
  <si>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</si>
  <si>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</si>
  <si>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</si>
  <si>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</si>
  <si>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</si>
  <si>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</si>
  <si>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</si>
  <si>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</si>
  <si>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</si>
  <si>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</si>
  <si>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</si>
  <si>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</si>
  <si>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</si>
  <si>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</si>
  <si>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</si>
  <si>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</si>
  <si>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</si>
  <si>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</si>
  <si>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</si>
  <si>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</si>
  <si>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</si>
  <si>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</si>
  <si>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</si>
  <si>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</si>
  <si>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</si>
  <si>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</si>
  <si>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</si>
  <si>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</si>
  <si>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</si>
  <si>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</si>
  <si>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</si>
  <si>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</si>
  <si>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Sobre Cat 1 (7 Horas)</t>
  </si>
  <si>
    <t>Jornalizados 7 Horas</t>
  </si>
  <si>
    <t>Jornalizados 8 Horas</t>
  </si>
  <si>
    <t>Tabla de basicos al 01/02/2024      6 HORAS</t>
  </si>
  <si>
    <t>Tabla de basicos al 01/02/2024      7 HORAS</t>
  </si>
  <si>
    <t>Tabla de basicos al 01/02/2024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</si>
</sst>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E28" sqref="E28"/>
    </sheetView>
  </sheetViews>
  <sheetFormatPr baseColWidth="10" defaultColWidth="14.42578125" defaultRowHeight="15" customHeight="1" x14ac:dyDescent="0.2"/>
  <cols>
    <col min="1" max="1" width="6.42578125" customWidth="1"/>
    <col min="2" max="2" width="33.5703125" customWidth="1"/>
    <col min="3" max="3" width="18.7109375" customWidth="1"/>
    <col min="4" max="4" width="11.85546875" customWidth="1"/>
    <col min="5" max="5" width="15.85546875" customWidth="1"/>
    <col min="6" max="6" width="15" customWidth="1"/>
    <col min="7" max="7" width="16.7109375" customWidth="1"/>
    <col min="8" max="8" width="13" customWidth="1"/>
    <col min="9" max="9" width="10.7109375" customWidth="1"/>
  </cols>
  <sheetData>
    <row r="1" spans="1:9" ht="12.75" customHeight="1" x14ac:dyDescent="0.2">
      <c r="A1" s="5" t="s">
        <v>50</v>
      </c>
      <c r="B1" s="6"/>
      <c r="C1" s="7"/>
      <c r="D1" s="1" t="s">
        <v>0</v>
      </c>
      <c r="E1" s="2">
        <v>813.64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138</v>
      </c>
      <c r="E4" s="2">
        <f t="shared" ref="E4:E14" si="0">D4*$E$1</f>
        <v>112282.31999999999</v>
      </c>
      <c r="F4" s="2">
        <f t="shared" ref="F4:F15" si="1">E4*0.03</f>
        <v>3368.4695999999994</v>
      </c>
      <c r="G4" s="2">
        <f t="shared" ref="G4:G24" si="2">E4*0.01</f>
        <v>1122.8232</v>
      </c>
      <c r="H4" s="2">
        <f t="shared" ref="H4:H24" si="3">E4*0.03</f>
        <v>3368.4695999999994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145</v>
      </c>
      <c r="E5" s="2">
        <f t="shared" si="0"/>
        <v>117977.8</v>
      </c>
      <c r="F5" s="2">
        <f t="shared" si="1"/>
        <v>3539.3339999999998</v>
      </c>
      <c r="G5" s="2">
        <f t="shared" si="2"/>
        <v>1179.778</v>
      </c>
      <c r="H5" s="2">
        <f t="shared" si="3"/>
        <v>3539.3339999999998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152</v>
      </c>
      <c r="E6" s="2">
        <f t="shared" si="0"/>
        <v>123673.28</v>
      </c>
      <c r="F6" s="2">
        <f t="shared" si="1"/>
        <v>3710.1983999999998</v>
      </c>
      <c r="G6" s="2">
        <f t="shared" si="2"/>
        <v>1236.7328</v>
      </c>
      <c r="H6" s="2">
        <f t="shared" si="3"/>
        <v>3710.1983999999998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165</v>
      </c>
      <c r="E7" s="2">
        <f t="shared" si="0"/>
        <v>134250.6</v>
      </c>
      <c r="F7" s="2">
        <f t="shared" si="1"/>
        <v>4027.518</v>
      </c>
      <c r="G7" s="2">
        <f t="shared" si="2"/>
        <v>1342.5060000000001</v>
      </c>
      <c r="H7" s="2">
        <f t="shared" si="3"/>
        <v>4027.518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177</v>
      </c>
      <c r="E8" s="2">
        <f t="shared" si="0"/>
        <v>144014.28</v>
      </c>
      <c r="F8" s="2">
        <f t="shared" si="1"/>
        <v>4320.4283999999998</v>
      </c>
      <c r="G8" s="2">
        <f t="shared" si="2"/>
        <v>1440.1428000000001</v>
      </c>
      <c r="H8" s="2">
        <f t="shared" si="3"/>
        <v>4320.4283999999998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185</v>
      </c>
      <c r="E9" s="2">
        <f t="shared" si="0"/>
        <v>150523.4</v>
      </c>
      <c r="F9" s="2">
        <f t="shared" si="1"/>
        <v>4515.7019999999993</v>
      </c>
      <c r="G9" s="2">
        <f t="shared" si="2"/>
        <v>1505.2339999999999</v>
      </c>
      <c r="H9" s="2">
        <f t="shared" si="3"/>
        <v>4515.7019999999993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195</v>
      </c>
      <c r="E10" s="2">
        <f t="shared" si="0"/>
        <v>158659.79999999999</v>
      </c>
      <c r="F10" s="2">
        <f t="shared" si="1"/>
        <v>4759.7939999999999</v>
      </c>
      <c r="G10" s="2">
        <f t="shared" si="2"/>
        <v>1586.598</v>
      </c>
      <c r="H10" s="2">
        <f t="shared" si="3"/>
        <v>4759.7939999999999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212</v>
      </c>
      <c r="E11" s="2">
        <f t="shared" si="0"/>
        <v>172491.68</v>
      </c>
      <c r="F11" s="2">
        <f t="shared" si="1"/>
        <v>5174.7503999999999</v>
      </c>
      <c r="G11" s="2">
        <f t="shared" si="2"/>
        <v>1724.9168</v>
      </c>
      <c r="H11" s="2">
        <f t="shared" si="3"/>
        <v>5174.7503999999999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233</v>
      </c>
      <c r="E12" s="2">
        <f t="shared" si="0"/>
        <v>189578.12</v>
      </c>
      <c r="F12" s="2">
        <f t="shared" si="1"/>
        <v>5687.3435999999992</v>
      </c>
      <c r="G12" s="2">
        <f t="shared" si="2"/>
        <v>1895.7811999999999</v>
      </c>
      <c r="H12" s="2">
        <f t="shared" si="3"/>
        <v>5687.3435999999992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279</v>
      </c>
      <c r="E13" s="2">
        <f t="shared" si="0"/>
        <v>227005.56</v>
      </c>
      <c r="F13" s="2">
        <f t="shared" si="1"/>
        <v>6810.1668</v>
      </c>
      <c r="G13" s="2">
        <f t="shared" si="2"/>
        <v>2270.0556000000001</v>
      </c>
      <c r="H13" s="2">
        <f t="shared" si="3"/>
        <v>6810.1668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312</v>
      </c>
      <c r="E14" s="2">
        <f t="shared" si="0"/>
        <v>253855.68</v>
      </c>
      <c r="F14" s="2">
        <f t="shared" si="1"/>
        <v>7615.6703999999991</v>
      </c>
      <c r="G14" s="2">
        <f t="shared" si="2"/>
        <v>2538.5567999999998</v>
      </c>
      <c r="H14" s="2">
        <f t="shared" si="3"/>
        <v>7615.6703999999991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22</v>
      </c>
      <c r="D15" s="1">
        <v>3</v>
      </c>
      <c r="E15" s="2">
        <f t="shared" ref="E15:E24" si="4">D15*$E$4</f>
        <v>336846.95999999996</v>
      </c>
      <c r="F15" s="2">
        <f t="shared" si="1"/>
        <v>10105.408799999999</v>
      </c>
      <c r="G15" s="2">
        <f t="shared" si="2"/>
        <v>3368.4695999999999</v>
      </c>
      <c r="H15" s="2">
        <f t="shared" si="3"/>
        <v>10105.408799999999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22</v>
      </c>
      <c r="D16" s="1">
        <v>3.5</v>
      </c>
      <c r="E16" s="2">
        <f t="shared" si="4"/>
        <v>392988.12</v>
      </c>
      <c r="F16" s="2">
        <f>E16*0.025</f>
        <v>9824.7030000000013</v>
      </c>
      <c r="G16" s="2">
        <f t="shared" si="2"/>
        <v>3929.8811999999998</v>
      </c>
      <c r="H16" s="2">
        <f t="shared" si="3"/>
        <v>11789.643599999999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22</v>
      </c>
      <c r="D17" s="1">
        <v>4.5</v>
      </c>
      <c r="E17" s="2">
        <f t="shared" si="4"/>
        <v>505270.43999999994</v>
      </c>
      <c r="F17" s="2">
        <f t="shared" ref="F17:F19" si="5">E17*0.03</f>
        <v>15158.113199999998</v>
      </c>
      <c r="G17" s="2">
        <f t="shared" si="2"/>
        <v>5052.7043999999996</v>
      </c>
      <c r="H17" s="2">
        <f t="shared" si="3"/>
        <v>15158.113199999998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22</v>
      </c>
      <c r="D18" s="1">
        <v>4.5</v>
      </c>
      <c r="E18" s="2">
        <f t="shared" si="4"/>
        <v>505270.43999999994</v>
      </c>
      <c r="F18" s="2">
        <f t="shared" si="5"/>
        <v>15158.113199999998</v>
      </c>
      <c r="G18" s="2">
        <f t="shared" si="2"/>
        <v>5052.7043999999996</v>
      </c>
      <c r="H18" s="2">
        <f t="shared" si="3"/>
        <v>15158.113199999998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22</v>
      </c>
      <c r="D19" s="1">
        <v>4.5</v>
      </c>
      <c r="E19" s="2">
        <f t="shared" si="4"/>
        <v>505270.43999999994</v>
      </c>
      <c r="F19" s="2">
        <f t="shared" si="5"/>
        <v>15158.113199999998</v>
      </c>
      <c r="G19" s="2">
        <f t="shared" si="2"/>
        <v>5052.7043999999996</v>
      </c>
      <c r="H19" s="2">
        <f t="shared" si="3"/>
        <v>15158.113199999998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22</v>
      </c>
      <c r="D20" s="1">
        <v>4.5</v>
      </c>
      <c r="E20" s="2">
        <f t="shared" si="4"/>
        <v>505270.43999999994</v>
      </c>
      <c r="F20" s="2">
        <f t="shared" ref="F20:F24" si="6">E20*0.025</f>
        <v>12631.760999999999</v>
      </c>
      <c r="G20" s="2">
        <f t="shared" si="2"/>
        <v>5052.7043999999996</v>
      </c>
      <c r="H20" s="2">
        <f t="shared" si="3"/>
        <v>15158.113199999998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22</v>
      </c>
      <c r="D21" s="1">
        <v>4.5</v>
      </c>
      <c r="E21" s="2">
        <f t="shared" si="4"/>
        <v>505270.43999999994</v>
      </c>
      <c r="F21" s="2">
        <f t="shared" si="6"/>
        <v>12631.760999999999</v>
      </c>
      <c r="G21" s="2">
        <f t="shared" si="2"/>
        <v>5052.7043999999996</v>
      </c>
      <c r="H21" s="2">
        <f t="shared" si="3"/>
        <v>15158.113199999998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22</v>
      </c>
      <c r="D22" s="1">
        <v>4.5</v>
      </c>
      <c r="E22" s="2">
        <f t="shared" si="4"/>
        <v>505270.43999999994</v>
      </c>
      <c r="F22" s="2">
        <f t="shared" si="6"/>
        <v>12631.760999999999</v>
      </c>
      <c r="G22" s="2">
        <f t="shared" si="2"/>
        <v>5052.7043999999996</v>
      </c>
      <c r="H22" s="2">
        <f t="shared" si="3"/>
        <v>15158.113199999998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22</v>
      </c>
      <c r="D23" s="1">
        <v>4.5</v>
      </c>
      <c r="E23" s="2">
        <f t="shared" si="4"/>
        <v>505270.43999999994</v>
      </c>
      <c r="F23" s="2">
        <f t="shared" si="6"/>
        <v>12631.760999999999</v>
      </c>
      <c r="G23" s="2">
        <f t="shared" si="2"/>
        <v>5052.7043999999996</v>
      </c>
      <c r="H23" s="2">
        <f t="shared" si="3"/>
        <v>15158.113199999998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22</v>
      </c>
      <c r="D24" s="1">
        <v>6</v>
      </c>
      <c r="E24" s="2">
        <f t="shared" si="4"/>
        <v>673693.91999999993</v>
      </c>
      <c r="F24" s="2">
        <f t="shared" si="6"/>
        <v>16842.347999999998</v>
      </c>
      <c r="G24" s="2">
        <f t="shared" si="2"/>
        <v>6736.9391999999998</v>
      </c>
      <c r="H24" s="2">
        <f t="shared" si="3"/>
        <v>20210.817599999998</v>
      </c>
      <c r="I24" s="2">
        <v>0</v>
      </c>
    </row>
    <row r="25" spans="1:9" ht="12.75" customHeight="1" x14ac:dyDescent="0.2">
      <c r="A25" s="1">
        <v>31</v>
      </c>
      <c r="B25" s="1" t="s">
        <v>32</v>
      </c>
      <c r="C25" s="2">
        <v>5782.67</v>
      </c>
      <c r="D25" s="1"/>
      <c r="E25" s="2"/>
      <c r="F25" s="2"/>
      <c r="G25" s="2"/>
      <c r="H25" s="2"/>
      <c r="I25" s="2"/>
    </row>
    <row r="26" spans="1:9" ht="12.75" customHeight="1" x14ac:dyDescent="0.2">
      <c r="A26" s="1">
        <v>32</v>
      </c>
      <c r="B26" s="1" t="s">
        <v>33</v>
      </c>
      <c r="C26" s="2"/>
      <c r="D26" s="1">
        <v>138</v>
      </c>
      <c r="E26" s="2">
        <f>D26*E1</f>
        <v>112282.31999999999</v>
      </c>
      <c r="F26" s="2"/>
      <c r="G26" s="2"/>
      <c r="H26" s="2">
        <f>E26*0.03</f>
        <v>3368.4695999999994</v>
      </c>
      <c r="I26" s="2">
        <v>0</v>
      </c>
    </row>
    <row r="27" spans="1:9" ht="12.75" customHeight="1" x14ac:dyDescent="0.2">
      <c r="A27" s="1">
        <v>35</v>
      </c>
      <c r="B27" s="1" t="s">
        <v>34</v>
      </c>
      <c r="C27" s="2"/>
      <c r="D27" s="1"/>
      <c r="E27" s="2">
        <v>191149.45</v>
      </c>
      <c r="F27" s="2"/>
      <c r="G27" s="2"/>
      <c r="H27" s="2"/>
      <c r="I27" s="2"/>
    </row>
    <row r="28" spans="1:9" ht="12.75" customHeight="1" x14ac:dyDescent="0.2">
      <c r="A28" s="1">
        <v>40</v>
      </c>
      <c r="B28" s="1" t="s">
        <v>35</v>
      </c>
      <c r="C28" s="1" t="s">
        <v>36</v>
      </c>
      <c r="D28" s="1">
        <v>3.5</v>
      </c>
      <c r="E28" s="2">
        <f>'8 Horas'!E4*'6 Horas'!D28</f>
        <v>523984.16000000003</v>
      </c>
      <c r="F28" s="2">
        <f>E28*0.03</f>
        <v>15719.524800000001</v>
      </c>
      <c r="G28" s="2">
        <f t="shared" ref="G28:G36" si="7">E28*0.01</f>
        <v>5239.8416000000007</v>
      </c>
      <c r="H28" s="2">
        <f t="shared" ref="H28:H36" si="8">E28*0.01</f>
        <v>5239.8416000000007</v>
      </c>
      <c r="I28" s="2"/>
    </row>
    <row r="29" spans="1:9" ht="12.75" customHeight="1" x14ac:dyDescent="0.2">
      <c r="A29" s="1">
        <v>41</v>
      </c>
      <c r="B29" s="1" t="s">
        <v>37</v>
      </c>
      <c r="C29" s="1" t="s">
        <v>36</v>
      </c>
      <c r="D29" s="1">
        <v>4</v>
      </c>
      <c r="E29" s="2">
        <f>'8 Horas'!E4*'6 Horas'!D29</f>
        <v>598839.04000000004</v>
      </c>
      <c r="F29" s="2">
        <f t="shared" ref="F29:F36" si="9">E29*0.01</f>
        <v>5988.3904000000002</v>
      </c>
      <c r="G29" s="2">
        <f t="shared" si="7"/>
        <v>5988.3904000000002</v>
      </c>
      <c r="H29" s="2">
        <f t="shared" si="8"/>
        <v>5988.3904000000002</v>
      </c>
      <c r="I29" s="2">
        <v>0</v>
      </c>
    </row>
    <row r="30" spans="1:9" ht="12.75" customHeight="1" x14ac:dyDescent="0.2">
      <c r="A30" s="1">
        <v>50</v>
      </c>
      <c r="B30" s="1" t="s">
        <v>38</v>
      </c>
      <c r="C30" s="1" t="s">
        <v>22</v>
      </c>
      <c r="D30" s="1">
        <v>3.7</v>
      </c>
      <c r="E30" s="2">
        <f t="shared" ref="E30:E35" si="10">D30*$E$4</f>
        <v>415444.58399999997</v>
      </c>
      <c r="F30" s="2">
        <f t="shared" si="9"/>
        <v>4154.4458399999994</v>
      </c>
      <c r="G30" s="2">
        <f t="shared" si="7"/>
        <v>4154.4458399999994</v>
      </c>
      <c r="H30" s="2">
        <f t="shared" si="8"/>
        <v>4154.4458399999994</v>
      </c>
      <c r="I30" s="2">
        <v>0</v>
      </c>
    </row>
    <row r="31" spans="1:9" ht="12.75" customHeight="1" x14ac:dyDescent="0.2">
      <c r="A31" s="1">
        <v>51</v>
      </c>
      <c r="B31" s="1" t="s">
        <v>39</v>
      </c>
      <c r="C31" s="1" t="s">
        <v>22</v>
      </c>
      <c r="D31" s="1">
        <v>4</v>
      </c>
      <c r="E31" s="2">
        <f t="shared" si="10"/>
        <v>449129.27999999997</v>
      </c>
      <c r="F31" s="2">
        <f t="shared" si="9"/>
        <v>4491.2928000000002</v>
      </c>
      <c r="G31" s="2">
        <f t="shared" si="7"/>
        <v>4491.2928000000002</v>
      </c>
      <c r="H31" s="2">
        <f t="shared" si="8"/>
        <v>4491.2928000000002</v>
      </c>
      <c r="I31" s="2">
        <v>0</v>
      </c>
    </row>
    <row r="32" spans="1:9" ht="12.75" customHeight="1" x14ac:dyDescent="0.2">
      <c r="A32" s="1">
        <v>52</v>
      </c>
      <c r="B32" s="1" t="s">
        <v>40</v>
      </c>
      <c r="C32" s="1" t="s">
        <v>22</v>
      </c>
      <c r="D32" s="1">
        <v>4</v>
      </c>
      <c r="E32" s="2">
        <f t="shared" si="10"/>
        <v>449129.27999999997</v>
      </c>
      <c r="F32" s="2">
        <f t="shared" si="9"/>
        <v>4491.2928000000002</v>
      </c>
      <c r="G32" s="2">
        <f t="shared" si="7"/>
        <v>4491.2928000000002</v>
      </c>
      <c r="H32" s="2">
        <f t="shared" si="8"/>
        <v>4491.2928000000002</v>
      </c>
      <c r="I32" s="2">
        <v>0</v>
      </c>
    </row>
    <row r="33" spans="1:9" ht="13.5" customHeight="1" x14ac:dyDescent="0.2">
      <c r="A33" s="1">
        <v>53</v>
      </c>
      <c r="B33" s="1" t="s">
        <v>41</v>
      </c>
      <c r="C33" s="1" t="s">
        <v>22</v>
      </c>
      <c r="D33" s="1">
        <v>4.5</v>
      </c>
      <c r="E33" s="2">
        <f t="shared" si="10"/>
        <v>505270.43999999994</v>
      </c>
      <c r="F33" s="2">
        <f t="shared" si="9"/>
        <v>5052.7043999999996</v>
      </c>
      <c r="G33" s="2">
        <f t="shared" si="7"/>
        <v>5052.7043999999996</v>
      </c>
      <c r="H33" s="2">
        <f t="shared" si="8"/>
        <v>5052.7043999999996</v>
      </c>
      <c r="I33" s="2">
        <v>0</v>
      </c>
    </row>
    <row r="34" spans="1:9" ht="12.75" customHeight="1" x14ac:dyDescent="0.2">
      <c r="A34" s="1">
        <v>54</v>
      </c>
      <c r="B34" s="1" t="s">
        <v>42</v>
      </c>
      <c r="C34" s="1" t="s">
        <v>22</v>
      </c>
      <c r="D34" s="1">
        <v>5.5</v>
      </c>
      <c r="E34" s="2">
        <f t="shared" si="10"/>
        <v>617552.76</v>
      </c>
      <c r="F34" s="2">
        <f t="shared" si="9"/>
        <v>6175.5276000000003</v>
      </c>
      <c r="G34" s="2">
        <f t="shared" si="7"/>
        <v>6175.5276000000003</v>
      </c>
      <c r="H34" s="2">
        <f t="shared" si="8"/>
        <v>6175.5276000000003</v>
      </c>
      <c r="I34" s="2">
        <v>0</v>
      </c>
    </row>
    <row r="35" spans="1:9" ht="12.75" customHeight="1" x14ac:dyDescent="0.2">
      <c r="A35" s="1">
        <v>55</v>
      </c>
      <c r="B35" s="1" t="s">
        <v>43</v>
      </c>
      <c r="C35" s="1" t="s">
        <v>22</v>
      </c>
      <c r="D35" s="1">
        <v>6.5</v>
      </c>
      <c r="E35" s="2">
        <f t="shared" si="10"/>
        <v>729835.08</v>
      </c>
      <c r="F35" s="2">
        <f t="shared" si="9"/>
        <v>7298.3508000000002</v>
      </c>
      <c r="G35" s="2">
        <f t="shared" si="7"/>
        <v>7298.3508000000002</v>
      </c>
      <c r="H35" s="2">
        <f t="shared" si="8"/>
        <v>7298.3508000000002</v>
      </c>
      <c r="I35" s="2">
        <v>0</v>
      </c>
    </row>
    <row r="36" spans="1:9" ht="12.75" customHeight="1" x14ac:dyDescent="0.2">
      <c r="A36" s="1">
        <v>60</v>
      </c>
      <c r="B36" s="1" t="s">
        <v>44</v>
      </c>
      <c r="C36" s="1" t="s">
        <v>36</v>
      </c>
      <c r="D36" s="1">
        <v>14</v>
      </c>
      <c r="E36" s="2">
        <f>D36*'8 Horas'!E4</f>
        <v>2095936.6400000001</v>
      </c>
      <c r="F36" s="2">
        <f t="shared" si="9"/>
        <v>20959.366400000003</v>
      </c>
      <c r="G36" s="2">
        <f t="shared" si="7"/>
        <v>20959.366400000003</v>
      </c>
      <c r="H36" s="2">
        <f t="shared" si="8"/>
        <v>20959.366400000003</v>
      </c>
      <c r="I36" s="2"/>
    </row>
    <row r="37" spans="1:9" ht="12.75" customHeight="1" x14ac:dyDescent="0.2">
      <c r="A37" s="3"/>
      <c r="B37" s="3"/>
      <c r="C37" s="3"/>
      <c r="D37" s="3"/>
      <c r="E37" s="4"/>
      <c r="F37" s="4"/>
      <c r="G37" s="4"/>
      <c r="H37" s="4"/>
      <c r="I37" s="4"/>
    </row>
    <row r="38" spans="1:9" ht="12.75" customHeight="1" x14ac:dyDescent="0.2">
      <c r="A38" s="3"/>
      <c r="B38" s="3"/>
      <c r="C38" s="3"/>
      <c r="D38" s="3"/>
      <c r="E38" s="4"/>
      <c r="F38" s="4"/>
      <c r="G38" s="4"/>
      <c r="H38" s="4"/>
      <c r="I38" s="4"/>
    </row>
    <row r="39" spans="1:9" ht="12.75" customHeight="1" x14ac:dyDescent="0.2"/>
    <row r="40" spans="1:9" ht="12.75" customHeight="1" x14ac:dyDescent="0.2">
      <c r="B40" s="1" t="s">
        <v>45</v>
      </c>
      <c r="C40" s="2">
        <f>E36*0.15</f>
        <v>314390.49599999998</v>
      </c>
    </row>
    <row r="41" spans="1:9" ht="12.75" customHeight="1" x14ac:dyDescent="0.2">
      <c r="B41" s="1" t="s">
        <v>46</v>
      </c>
      <c r="C41" s="2">
        <f>E6*0.01</f>
        <v>1236.7328</v>
      </c>
    </row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3622047244094491" right="0.23622047244094491" top="0.35433070866141736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2" sqref="E2:E3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0.7109375" customWidth="1"/>
    <col min="5" max="5" width="14.42578125" customWidth="1"/>
    <col min="6" max="6" width="13.5703125" customWidth="1"/>
    <col min="7" max="7" width="11.28515625" customWidth="1"/>
    <col min="8" max="8" width="17.28515625" bestFit="1" customWidth="1"/>
    <col min="9" max="9" width="10.85546875" customWidth="1"/>
  </cols>
  <sheetData>
    <row r="1" spans="1:9" ht="12.75" customHeight="1" x14ac:dyDescent="0.2">
      <c r="A1" s="5" t="s">
        <v>51</v>
      </c>
      <c r="B1" s="6"/>
      <c r="C1" s="7"/>
      <c r="D1" s="1" t="s">
        <v>0</v>
      </c>
      <c r="E1" s="2">
        <v>813.64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161</v>
      </c>
      <c r="E4" s="2">
        <f t="shared" ref="E4:E14" si="0">D4*$E$1</f>
        <v>130996.04</v>
      </c>
      <c r="F4" s="2">
        <f t="shared" ref="F4:F15" si="1">E4*0.03</f>
        <v>3929.8811999999998</v>
      </c>
      <c r="G4" s="2">
        <f t="shared" ref="G4:G24" si="2">E4*0.01</f>
        <v>1309.9603999999999</v>
      </c>
      <c r="H4" s="2">
        <f t="shared" ref="H4:H25" si="3">E4*0.03</f>
        <v>3929.8811999999998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169</v>
      </c>
      <c r="E5" s="2">
        <f t="shared" si="0"/>
        <v>137505.16</v>
      </c>
      <c r="F5" s="2">
        <f t="shared" si="1"/>
        <v>4125.1548000000003</v>
      </c>
      <c r="G5" s="2">
        <f t="shared" si="2"/>
        <v>1375.0516</v>
      </c>
      <c r="H5" s="2">
        <f t="shared" si="3"/>
        <v>4125.1548000000003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178</v>
      </c>
      <c r="E6" s="2">
        <f t="shared" si="0"/>
        <v>144827.91999999998</v>
      </c>
      <c r="F6" s="2">
        <f t="shared" si="1"/>
        <v>4344.8375999999989</v>
      </c>
      <c r="G6" s="2">
        <f t="shared" si="2"/>
        <v>1448.2791999999999</v>
      </c>
      <c r="H6" s="2">
        <f t="shared" si="3"/>
        <v>4344.8375999999989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192</v>
      </c>
      <c r="E7" s="2">
        <f t="shared" si="0"/>
        <v>156218.88</v>
      </c>
      <c r="F7" s="2">
        <f t="shared" si="1"/>
        <v>4686.5663999999997</v>
      </c>
      <c r="G7" s="2">
        <f t="shared" si="2"/>
        <v>1562.1888000000001</v>
      </c>
      <c r="H7" s="2">
        <f t="shared" si="3"/>
        <v>4686.5663999999997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206</v>
      </c>
      <c r="E8" s="2">
        <f t="shared" si="0"/>
        <v>167609.84</v>
      </c>
      <c r="F8" s="2">
        <f t="shared" si="1"/>
        <v>5028.2951999999996</v>
      </c>
      <c r="G8" s="2">
        <f t="shared" si="2"/>
        <v>1676.0984000000001</v>
      </c>
      <c r="H8" s="2">
        <f t="shared" si="3"/>
        <v>5028.2951999999996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216</v>
      </c>
      <c r="E9" s="2">
        <f t="shared" si="0"/>
        <v>175746.24</v>
      </c>
      <c r="F9" s="2">
        <f t="shared" si="1"/>
        <v>5272.3871999999992</v>
      </c>
      <c r="G9" s="2">
        <f t="shared" si="2"/>
        <v>1757.4623999999999</v>
      </c>
      <c r="H9" s="2">
        <f t="shared" si="3"/>
        <v>5272.3871999999992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228</v>
      </c>
      <c r="E10" s="2">
        <f t="shared" si="0"/>
        <v>185509.91999999998</v>
      </c>
      <c r="F10" s="2">
        <f t="shared" si="1"/>
        <v>5565.297599999999</v>
      </c>
      <c r="G10" s="2">
        <f t="shared" si="2"/>
        <v>1855.0991999999999</v>
      </c>
      <c r="H10" s="2">
        <f t="shared" si="3"/>
        <v>5565.297599999999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247</v>
      </c>
      <c r="E11" s="2">
        <f t="shared" si="0"/>
        <v>200969.08</v>
      </c>
      <c r="F11" s="2">
        <f t="shared" si="1"/>
        <v>6029.0723999999991</v>
      </c>
      <c r="G11" s="2">
        <f t="shared" si="2"/>
        <v>2009.6907999999999</v>
      </c>
      <c r="H11" s="2">
        <f t="shared" si="3"/>
        <v>6029.0723999999991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272</v>
      </c>
      <c r="E12" s="2">
        <f t="shared" si="0"/>
        <v>221310.07999999999</v>
      </c>
      <c r="F12" s="2">
        <f t="shared" si="1"/>
        <v>6639.3023999999996</v>
      </c>
      <c r="G12" s="2">
        <f t="shared" si="2"/>
        <v>2213.1007999999997</v>
      </c>
      <c r="H12" s="2">
        <f t="shared" si="3"/>
        <v>6639.3023999999996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326</v>
      </c>
      <c r="E13" s="2">
        <f t="shared" si="0"/>
        <v>265246.64</v>
      </c>
      <c r="F13" s="2">
        <f t="shared" si="1"/>
        <v>7957.3991999999998</v>
      </c>
      <c r="G13" s="2">
        <f t="shared" si="2"/>
        <v>2652.4664000000002</v>
      </c>
      <c r="H13" s="2">
        <f t="shared" si="3"/>
        <v>7957.3991999999998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364</v>
      </c>
      <c r="E14" s="2">
        <f t="shared" si="0"/>
        <v>296164.96000000002</v>
      </c>
      <c r="F14" s="2">
        <f t="shared" si="1"/>
        <v>8884.9488000000001</v>
      </c>
      <c r="G14" s="2">
        <f t="shared" si="2"/>
        <v>2961.6496000000002</v>
      </c>
      <c r="H14" s="2">
        <f t="shared" si="3"/>
        <v>8884.9488000000001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47</v>
      </c>
      <c r="D15" s="1">
        <v>3</v>
      </c>
      <c r="E15" s="2">
        <f t="shared" ref="E15:E24" si="4">D15*$E$4</f>
        <v>392988.12</v>
      </c>
      <c r="F15" s="2">
        <f t="shared" si="1"/>
        <v>11789.643599999999</v>
      </c>
      <c r="G15" s="2">
        <f t="shared" si="2"/>
        <v>3929.8811999999998</v>
      </c>
      <c r="H15" s="2">
        <f t="shared" si="3"/>
        <v>11789.643599999999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47</v>
      </c>
      <c r="D16" s="1">
        <v>3.5</v>
      </c>
      <c r="E16" s="2">
        <f t="shared" si="4"/>
        <v>458486.13999999996</v>
      </c>
      <c r="F16" s="2">
        <f>E16*0.025</f>
        <v>11462.1535</v>
      </c>
      <c r="G16" s="2">
        <f t="shared" si="2"/>
        <v>4584.8613999999998</v>
      </c>
      <c r="H16" s="2">
        <f t="shared" si="3"/>
        <v>13754.584199999998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47</v>
      </c>
      <c r="D17" s="1">
        <v>4.5</v>
      </c>
      <c r="E17" s="2">
        <f t="shared" si="4"/>
        <v>589482.17999999993</v>
      </c>
      <c r="F17" s="2">
        <f t="shared" ref="F17:F19" si="5">E17*0.03</f>
        <v>17684.465399999997</v>
      </c>
      <c r="G17" s="2">
        <f t="shared" si="2"/>
        <v>5894.8217999999997</v>
      </c>
      <c r="H17" s="2">
        <f t="shared" si="3"/>
        <v>17684.465399999997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47</v>
      </c>
      <c r="D18" s="1">
        <v>4.5</v>
      </c>
      <c r="E18" s="2">
        <f t="shared" si="4"/>
        <v>589482.17999999993</v>
      </c>
      <c r="F18" s="2">
        <f t="shared" si="5"/>
        <v>17684.465399999997</v>
      </c>
      <c r="G18" s="2">
        <f t="shared" si="2"/>
        <v>5894.8217999999997</v>
      </c>
      <c r="H18" s="2">
        <f t="shared" si="3"/>
        <v>17684.465399999997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47</v>
      </c>
      <c r="D19" s="1">
        <v>4.5</v>
      </c>
      <c r="E19" s="2">
        <f t="shared" si="4"/>
        <v>589482.17999999993</v>
      </c>
      <c r="F19" s="2">
        <f t="shared" si="5"/>
        <v>17684.465399999997</v>
      </c>
      <c r="G19" s="2">
        <f t="shared" si="2"/>
        <v>5894.8217999999997</v>
      </c>
      <c r="H19" s="2">
        <f t="shared" si="3"/>
        <v>17684.465399999997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47</v>
      </c>
      <c r="D20" s="1">
        <v>4.5</v>
      </c>
      <c r="E20" s="2">
        <f t="shared" si="4"/>
        <v>589482.17999999993</v>
      </c>
      <c r="F20" s="2">
        <f t="shared" ref="F20:F24" si="6">E20*0.025</f>
        <v>14737.054499999998</v>
      </c>
      <c r="G20" s="2">
        <f t="shared" si="2"/>
        <v>5894.8217999999997</v>
      </c>
      <c r="H20" s="2">
        <f t="shared" si="3"/>
        <v>17684.465399999997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47</v>
      </c>
      <c r="D21" s="1">
        <v>4.5</v>
      </c>
      <c r="E21" s="2">
        <f t="shared" si="4"/>
        <v>589482.17999999993</v>
      </c>
      <c r="F21" s="2">
        <f t="shared" si="6"/>
        <v>14737.054499999998</v>
      </c>
      <c r="G21" s="2">
        <f t="shared" si="2"/>
        <v>5894.8217999999997</v>
      </c>
      <c r="H21" s="2">
        <f t="shared" si="3"/>
        <v>17684.465399999997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47</v>
      </c>
      <c r="D22" s="1">
        <v>4.5</v>
      </c>
      <c r="E22" s="2">
        <f t="shared" si="4"/>
        <v>589482.17999999993</v>
      </c>
      <c r="F22" s="2">
        <f t="shared" si="6"/>
        <v>14737.054499999998</v>
      </c>
      <c r="G22" s="2">
        <f t="shared" si="2"/>
        <v>5894.8217999999997</v>
      </c>
      <c r="H22" s="2">
        <f t="shared" si="3"/>
        <v>17684.465399999997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47</v>
      </c>
      <c r="D23" s="1">
        <v>4.5</v>
      </c>
      <c r="E23" s="2">
        <f t="shared" si="4"/>
        <v>589482.17999999993</v>
      </c>
      <c r="F23" s="2">
        <f t="shared" si="6"/>
        <v>14737.054499999998</v>
      </c>
      <c r="G23" s="2">
        <f t="shared" si="2"/>
        <v>5894.8217999999997</v>
      </c>
      <c r="H23" s="2">
        <f t="shared" si="3"/>
        <v>17684.465399999997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47</v>
      </c>
      <c r="D24" s="1">
        <v>6</v>
      </c>
      <c r="E24" s="2">
        <f t="shared" si="4"/>
        <v>785976.24</v>
      </c>
      <c r="F24" s="2">
        <f t="shared" si="6"/>
        <v>19649.406000000003</v>
      </c>
      <c r="G24" s="2">
        <f t="shared" si="2"/>
        <v>7859.7623999999996</v>
      </c>
      <c r="H24" s="2">
        <f t="shared" si="3"/>
        <v>23579.287199999999</v>
      </c>
      <c r="I24" s="2">
        <v>0</v>
      </c>
    </row>
    <row r="25" spans="1:9" ht="12.75" customHeight="1" x14ac:dyDescent="0.2">
      <c r="A25" s="1">
        <v>32</v>
      </c>
      <c r="B25" s="1" t="s">
        <v>48</v>
      </c>
      <c r="C25" s="2"/>
      <c r="D25" s="1">
        <v>161</v>
      </c>
      <c r="E25" s="2">
        <f>D25*E1</f>
        <v>130996.04</v>
      </c>
      <c r="F25" s="2"/>
      <c r="G25" s="2"/>
      <c r="H25" s="2">
        <f t="shared" si="3"/>
        <v>3929.8811999999998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47</v>
      </c>
      <c r="D26" s="1">
        <v>3.7</v>
      </c>
      <c r="E26" s="2">
        <f t="shared" ref="E26:E31" si="7">D26*$E$4</f>
        <v>484685.348</v>
      </c>
      <c r="F26" s="2">
        <f t="shared" ref="F26:F31" si="8">E26*0.01</f>
        <v>4846.8534799999998</v>
      </c>
      <c r="G26" s="2">
        <f t="shared" ref="G26:G31" si="9">E26*0.01</f>
        <v>4846.8534799999998</v>
      </c>
      <c r="H26" s="2">
        <f t="shared" ref="H26:H31" si="10">E26*0.01</f>
        <v>4846.8534799999998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47</v>
      </c>
      <c r="D27" s="1">
        <v>4</v>
      </c>
      <c r="E27" s="2">
        <f t="shared" si="7"/>
        <v>523984.16</v>
      </c>
      <c r="F27" s="2">
        <f t="shared" si="8"/>
        <v>5239.8415999999997</v>
      </c>
      <c r="G27" s="2">
        <f t="shared" si="9"/>
        <v>5239.8415999999997</v>
      </c>
      <c r="H27" s="2">
        <f t="shared" si="10"/>
        <v>5239.8415999999997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47</v>
      </c>
      <c r="D28" s="1">
        <v>4</v>
      </c>
      <c r="E28" s="2">
        <f t="shared" si="7"/>
        <v>523984.16</v>
      </c>
      <c r="F28" s="2">
        <f t="shared" si="8"/>
        <v>5239.8415999999997</v>
      </c>
      <c r="G28" s="2">
        <f t="shared" si="9"/>
        <v>5239.8415999999997</v>
      </c>
      <c r="H28" s="2">
        <f t="shared" si="10"/>
        <v>5239.8415999999997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47</v>
      </c>
      <c r="D29" s="1">
        <v>4.5</v>
      </c>
      <c r="E29" s="2">
        <f t="shared" si="7"/>
        <v>589482.17999999993</v>
      </c>
      <c r="F29" s="2">
        <f t="shared" si="8"/>
        <v>5894.8217999999997</v>
      </c>
      <c r="G29" s="2">
        <f t="shared" si="9"/>
        <v>5894.8217999999997</v>
      </c>
      <c r="H29" s="2">
        <f t="shared" si="10"/>
        <v>5894.8217999999997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47</v>
      </c>
      <c r="D30" s="1">
        <v>5.5</v>
      </c>
      <c r="E30" s="2">
        <f t="shared" si="7"/>
        <v>720478.22</v>
      </c>
      <c r="F30" s="2">
        <f t="shared" si="8"/>
        <v>7204.7821999999996</v>
      </c>
      <c r="G30" s="2">
        <f t="shared" si="9"/>
        <v>7204.7821999999996</v>
      </c>
      <c r="H30" s="2">
        <f t="shared" si="10"/>
        <v>7204.7821999999996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47</v>
      </c>
      <c r="D31" s="1">
        <v>6.5</v>
      </c>
      <c r="E31" s="2">
        <f t="shared" si="7"/>
        <v>851474.26</v>
      </c>
      <c r="F31" s="2">
        <f t="shared" si="8"/>
        <v>8514.7425999999996</v>
      </c>
      <c r="G31" s="2">
        <f t="shared" si="9"/>
        <v>8514.7425999999996</v>
      </c>
      <c r="H31" s="2">
        <f t="shared" si="10"/>
        <v>8514.7425999999996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2" sqref="E2:E3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4.140625" customWidth="1"/>
    <col min="6" max="6" width="13.5703125" customWidth="1"/>
    <col min="7" max="7" width="11.28515625" customWidth="1"/>
    <col min="8" max="8" width="17.28515625" bestFit="1" customWidth="1"/>
    <col min="9" max="9" width="10.85546875" customWidth="1"/>
  </cols>
  <sheetData>
    <row r="1" spans="1:9" ht="12.75" customHeight="1" x14ac:dyDescent="0.2">
      <c r="A1" s="5" t="s">
        <v>52</v>
      </c>
      <c r="B1" s="6"/>
      <c r="C1" s="7"/>
      <c r="D1" s="1" t="s">
        <v>0</v>
      </c>
      <c r="E1" s="2">
        <v>813.64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184</v>
      </c>
      <c r="E4" s="2">
        <f t="shared" ref="E4:E14" si="0">D4*$E$1</f>
        <v>149709.76000000001</v>
      </c>
      <c r="F4" s="2">
        <f t="shared" ref="F4:F15" si="1">E4*0.03</f>
        <v>4491.2928000000002</v>
      </c>
      <c r="G4" s="2">
        <f t="shared" ref="G4:G24" si="2">E4*0.01</f>
        <v>1497.0976000000001</v>
      </c>
      <c r="H4" s="2">
        <f t="shared" ref="H4:H25" si="3">E4*0.03</f>
        <v>4491.2928000000002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194</v>
      </c>
      <c r="E5" s="2">
        <f t="shared" si="0"/>
        <v>157846.16</v>
      </c>
      <c r="F5" s="2">
        <f t="shared" si="1"/>
        <v>4735.3847999999998</v>
      </c>
      <c r="G5" s="2">
        <f t="shared" si="2"/>
        <v>1578.4616000000001</v>
      </c>
      <c r="H5" s="2">
        <f t="shared" si="3"/>
        <v>4735.3847999999998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203</v>
      </c>
      <c r="E6" s="2">
        <f t="shared" si="0"/>
        <v>165168.91999999998</v>
      </c>
      <c r="F6" s="2">
        <f t="shared" si="1"/>
        <v>4955.0675999999994</v>
      </c>
      <c r="G6" s="2">
        <f t="shared" si="2"/>
        <v>1651.6891999999998</v>
      </c>
      <c r="H6" s="2">
        <f t="shared" si="3"/>
        <v>4955.0675999999994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220</v>
      </c>
      <c r="E7" s="2">
        <f t="shared" si="0"/>
        <v>179000.8</v>
      </c>
      <c r="F7" s="2">
        <f t="shared" si="1"/>
        <v>5370.0239999999994</v>
      </c>
      <c r="G7" s="2">
        <f t="shared" si="2"/>
        <v>1790.0079999999998</v>
      </c>
      <c r="H7" s="2">
        <f t="shared" si="3"/>
        <v>5370.0239999999994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236</v>
      </c>
      <c r="E8" s="2">
        <f t="shared" si="0"/>
        <v>192019.04</v>
      </c>
      <c r="F8" s="2">
        <f t="shared" si="1"/>
        <v>5760.5712000000003</v>
      </c>
      <c r="G8" s="2">
        <f t="shared" si="2"/>
        <v>1920.1904000000002</v>
      </c>
      <c r="H8" s="2">
        <f t="shared" si="3"/>
        <v>5760.5712000000003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247</v>
      </c>
      <c r="E9" s="2">
        <f t="shared" si="0"/>
        <v>200969.08</v>
      </c>
      <c r="F9" s="2">
        <f t="shared" si="1"/>
        <v>6029.0723999999991</v>
      </c>
      <c r="G9" s="2">
        <f t="shared" si="2"/>
        <v>2009.6907999999999</v>
      </c>
      <c r="H9" s="2">
        <f t="shared" si="3"/>
        <v>6029.0723999999991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260</v>
      </c>
      <c r="E10" s="2">
        <f t="shared" si="0"/>
        <v>211546.4</v>
      </c>
      <c r="F10" s="2">
        <f t="shared" si="1"/>
        <v>6346.3919999999998</v>
      </c>
      <c r="G10" s="2">
        <f t="shared" si="2"/>
        <v>2115.4639999999999</v>
      </c>
      <c r="H10" s="2">
        <f t="shared" si="3"/>
        <v>6346.3919999999998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284</v>
      </c>
      <c r="E11" s="2">
        <f t="shared" si="0"/>
        <v>231073.76</v>
      </c>
      <c r="F11" s="2">
        <f t="shared" si="1"/>
        <v>6932.2128000000002</v>
      </c>
      <c r="G11" s="2">
        <f t="shared" si="2"/>
        <v>2310.7375999999999</v>
      </c>
      <c r="H11" s="2">
        <f t="shared" si="3"/>
        <v>6932.2128000000002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311</v>
      </c>
      <c r="E12" s="2">
        <f t="shared" si="0"/>
        <v>253042.04</v>
      </c>
      <c r="F12" s="2">
        <f t="shared" si="1"/>
        <v>7591.2611999999999</v>
      </c>
      <c r="G12" s="2">
        <f t="shared" si="2"/>
        <v>2530.4204</v>
      </c>
      <c r="H12" s="2">
        <f t="shared" si="3"/>
        <v>7591.2611999999999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373</v>
      </c>
      <c r="E13" s="2">
        <f t="shared" si="0"/>
        <v>303487.71999999997</v>
      </c>
      <c r="F13" s="2">
        <f t="shared" si="1"/>
        <v>9104.6315999999988</v>
      </c>
      <c r="G13" s="2">
        <f t="shared" si="2"/>
        <v>3034.8771999999999</v>
      </c>
      <c r="H13" s="2">
        <f t="shared" si="3"/>
        <v>9104.6315999999988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416</v>
      </c>
      <c r="E14" s="2">
        <f t="shared" si="0"/>
        <v>338474.23999999999</v>
      </c>
      <c r="F14" s="2">
        <f t="shared" si="1"/>
        <v>10154.227199999999</v>
      </c>
      <c r="G14" s="2">
        <f t="shared" si="2"/>
        <v>3384.7424000000001</v>
      </c>
      <c r="H14" s="2">
        <f t="shared" si="3"/>
        <v>10154.227199999999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36</v>
      </c>
      <c r="D15" s="1">
        <v>3</v>
      </c>
      <c r="E15" s="2">
        <f t="shared" ref="E15:E24" si="4">D15*$E$4</f>
        <v>449129.28</v>
      </c>
      <c r="F15" s="2">
        <f t="shared" si="1"/>
        <v>13473.8784</v>
      </c>
      <c r="G15" s="2">
        <f t="shared" si="2"/>
        <v>4491.2928000000002</v>
      </c>
      <c r="H15" s="2">
        <f t="shared" si="3"/>
        <v>13473.8784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36</v>
      </c>
      <c r="D16" s="1">
        <v>3.5</v>
      </c>
      <c r="E16" s="2">
        <f t="shared" si="4"/>
        <v>523984.16000000003</v>
      </c>
      <c r="F16" s="2">
        <f>E16*0.025</f>
        <v>13099.604000000001</v>
      </c>
      <c r="G16" s="2">
        <f t="shared" si="2"/>
        <v>5239.8416000000007</v>
      </c>
      <c r="H16" s="2">
        <f t="shared" si="3"/>
        <v>15719.524800000001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36</v>
      </c>
      <c r="D17" s="1">
        <v>4.5</v>
      </c>
      <c r="E17" s="2">
        <f t="shared" si="4"/>
        <v>673693.92</v>
      </c>
      <c r="F17" s="2">
        <f t="shared" ref="F17:F19" si="5">E17*0.03</f>
        <v>20210.817600000002</v>
      </c>
      <c r="G17" s="2">
        <f t="shared" si="2"/>
        <v>6736.9392000000007</v>
      </c>
      <c r="H17" s="2">
        <f t="shared" si="3"/>
        <v>20210.817600000002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36</v>
      </c>
      <c r="D18" s="1">
        <v>4.5</v>
      </c>
      <c r="E18" s="2">
        <f t="shared" si="4"/>
        <v>673693.92</v>
      </c>
      <c r="F18" s="2">
        <f t="shared" si="5"/>
        <v>20210.817600000002</v>
      </c>
      <c r="G18" s="2">
        <f t="shared" si="2"/>
        <v>6736.9392000000007</v>
      </c>
      <c r="H18" s="2">
        <f t="shared" si="3"/>
        <v>20210.817600000002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36</v>
      </c>
      <c r="D19" s="1">
        <v>4.5</v>
      </c>
      <c r="E19" s="2">
        <f t="shared" si="4"/>
        <v>673693.92</v>
      </c>
      <c r="F19" s="2">
        <f t="shared" si="5"/>
        <v>20210.817600000002</v>
      </c>
      <c r="G19" s="2">
        <f t="shared" si="2"/>
        <v>6736.9392000000007</v>
      </c>
      <c r="H19" s="2">
        <f t="shared" si="3"/>
        <v>20210.817600000002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36</v>
      </c>
      <c r="D20" s="1">
        <v>4.5</v>
      </c>
      <c r="E20" s="2">
        <f t="shared" si="4"/>
        <v>673693.92</v>
      </c>
      <c r="F20" s="2">
        <f t="shared" ref="F20:F24" si="6">E20*0.025</f>
        <v>16842.348000000002</v>
      </c>
      <c r="G20" s="2">
        <f t="shared" si="2"/>
        <v>6736.9392000000007</v>
      </c>
      <c r="H20" s="2">
        <f t="shared" si="3"/>
        <v>20210.817600000002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36</v>
      </c>
      <c r="D21" s="1">
        <v>4.5</v>
      </c>
      <c r="E21" s="2">
        <f t="shared" si="4"/>
        <v>673693.92</v>
      </c>
      <c r="F21" s="2">
        <f t="shared" si="6"/>
        <v>16842.348000000002</v>
      </c>
      <c r="G21" s="2">
        <f t="shared" si="2"/>
        <v>6736.9392000000007</v>
      </c>
      <c r="H21" s="2">
        <f t="shared" si="3"/>
        <v>20210.817600000002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36</v>
      </c>
      <c r="D22" s="1">
        <v>4.5</v>
      </c>
      <c r="E22" s="2">
        <f t="shared" si="4"/>
        <v>673693.92</v>
      </c>
      <c r="F22" s="2">
        <f t="shared" si="6"/>
        <v>16842.348000000002</v>
      </c>
      <c r="G22" s="2">
        <f t="shared" si="2"/>
        <v>6736.9392000000007</v>
      </c>
      <c r="H22" s="2">
        <f t="shared" si="3"/>
        <v>20210.817600000002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36</v>
      </c>
      <c r="D23" s="1">
        <v>4.5</v>
      </c>
      <c r="E23" s="2">
        <f t="shared" si="4"/>
        <v>673693.92</v>
      </c>
      <c r="F23" s="2">
        <f t="shared" si="6"/>
        <v>16842.348000000002</v>
      </c>
      <c r="G23" s="2">
        <f t="shared" si="2"/>
        <v>6736.9392000000007</v>
      </c>
      <c r="H23" s="2">
        <f t="shared" si="3"/>
        <v>20210.817600000002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36</v>
      </c>
      <c r="D24" s="1">
        <v>6</v>
      </c>
      <c r="E24" s="2">
        <f t="shared" si="4"/>
        <v>898258.56</v>
      </c>
      <c r="F24" s="2">
        <f t="shared" si="6"/>
        <v>22456.464000000004</v>
      </c>
      <c r="G24" s="2">
        <f t="shared" si="2"/>
        <v>8982.5856000000003</v>
      </c>
      <c r="H24" s="2">
        <f t="shared" si="3"/>
        <v>26947.756799999999</v>
      </c>
      <c r="I24" s="2">
        <v>0</v>
      </c>
    </row>
    <row r="25" spans="1:9" ht="12.75" customHeight="1" x14ac:dyDescent="0.2">
      <c r="A25" s="1">
        <v>32</v>
      </c>
      <c r="B25" s="1" t="s">
        <v>49</v>
      </c>
      <c r="C25" s="2"/>
      <c r="D25" s="1">
        <v>184</v>
      </c>
      <c r="E25" s="2">
        <f>D25*E1</f>
        <v>149709.76000000001</v>
      </c>
      <c r="F25" s="2"/>
      <c r="G25" s="2"/>
      <c r="H25" s="2">
        <f t="shared" si="3"/>
        <v>4491.2928000000002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36</v>
      </c>
      <c r="D26" s="1">
        <v>3.7</v>
      </c>
      <c r="E26" s="2">
        <f t="shared" ref="E26:E31" si="7">D26*$E$4</f>
        <v>553926.11200000008</v>
      </c>
      <c r="F26" s="2">
        <f t="shared" ref="F26:F31" si="8">E26*0.01</f>
        <v>5539.261120000001</v>
      </c>
      <c r="G26" s="2">
        <f t="shared" ref="G26:G31" si="9">E26*0.01</f>
        <v>5539.261120000001</v>
      </c>
      <c r="H26" s="2">
        <f t="shared" ref="H26:H31" si="10">E26*0.01</f>
        <v>5539.261120000001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36</v>
      </c>
      <c r="D27" s="1">
        <v>4</v>
      </c>
      <c r="E27" s="2">
        <f t="shared" si="7"/>
        <v>598839.04000000004</v>
      </c>
      <c r="F27" s="2">
        <f t="shared" si="8"/>
        <v>5988.3904000000002</v>
      </c>
      <c r="G27" s="2">
        <f t="shared" si="9"/>
        <v>5988.3904000000002</v>
      </c>
      <c r="H27" s="2">
        <f t="shared" si="10"/>
        <v>5988.3904000000002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36</v>
      </c>
      <c r="D28" s="1">
        <v>4</v>
      </c>
      <c r="E28" s="2">
        <f t="shared" si="7"/>
        <v>598839.04000000004</v>
      </c>
      <c r="F28" s="2">
        <f t="shared" si="8"/>
        <v>5988.3904000000002</v>
      </c>
      <c r="G28" s="2">
        <f t="shared" si="9"/>
        <v>5988.3904000000002</v>
      </c>
      <c r="H28" s="2">
        <f t="shared" si="10"/>
        <v>5988.3904000000002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36</v>
      </c>
      <c r="D29" s="1">
        <v>4.5</v>
      </c>
      <c r="E29" s="2">
        <f t="shared" si="7"/>
        <v>673693.92</v>
      </c>
      <c r="F29" s="2">
        <f t="shared" si="8"/>
        <v>6736.9392000000007</v>
      </c>
      <c r="G29" s="2">
        <f t="shared" si="9"/>
        <v>6736.9392000000007</v>
      </c>
      <c r="H29" s="2">
        <f t="shared" si="10"/>
        <v>6736.9392000000007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36</v>
      </c>
      <c r="D30" s="1">
        <v>5.5</v>
      </c>
      <c r="E30" s="2">
        <f t="shared" si="7"/>
        <v>823403.68</v>
      </c>
      <c r="F30" s="2">
        <f t="shared" si="8"/>
        <v>8234.0367999999999</v>
      </c>
      <c r="G30" s="2">
        <f t="shared" si="9"/>
        <v>8234.0367999999999</v>
      </c>
      <c r="H30" s="2">
        <f t="shared" si="10"/>
        <v>8234.0367999999999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36</v>
      </c>
      <c r="D31" s="1">
        <v>6.5</v>
      </c>
      <c r="E31" s="2">
        <f t="shared" si="7"/>
        <v>973113.44000000006</v>
      </c>
      <c r="F31" s="2">
        <f t="shared" si="8"/>
        <v>9731.1344000000008</v>
      </c>
      <c r="G31" s="2">
        <f t="shared" si="9"/>
        <v>9731.1344000000008</v>
      </c>
      <c r="H31" s="2">
        <f t="shared" si="10"/>
        <v>9731.1344000000008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2023-08-29T10:27:19Z</cp:lastPrinted>
  <dcterms:created xsi:type="dcterms:W3CDTF">2016-11-24T12:59:00Z</dcterms:created>
  <dcterms:modified xsi:type="dcterms:W3CDTF">2024-01-29T11:39:46Z</dcterms:modified>
</cp:coreProperties>
</file>