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0.0.20\inasi\Documentos compartidos\Tabla de basicos\2021\Julio\"/>
    </mc:Choice>
  </mc:AlternateContent>
  <xr:revisionPtr revIDLastSave="0" documentId="13_ncr:1_{115CB79B-1C27-463F-8AB3-5CE3E64AA79B}" xr6:coauthVersionLast="46" xr6:coauthVersionMax="46" xr10:uidLastSave="{00000000-0000-0000-0000-000000000000}"/>
  <bookViews>
    <workbookView xWindow="1905" yWindow="1905" windowWidth="15300" windowHeight="7875" activeTab="1" xr2:uid="{00000000-000D-0000-FFFF-FFFF00000000}"/>
  </bookViews>
  <sheets>
    <sheet name="6 Horas" sheetId="1" r:id="rId1"/>
    <sheet name="7 Horas" sheetId="2" r:id="rId2"/>
    <sheet name="8 Horas" sheetId="3" r:id="rId3"/>
  </sheets>
  <calcPr calcId="181029"/>
</workbook>
</file>

<file path=xl/calcChain.xml><?xml version="1.0" encoding="utf-8"?>
<calcChain xmlns="http://schemas.openxmlformats.org/spreadsheetml/2006/main">
  <c r="E25" i="3" l="1"/>
  <c r="E25" i="2"/>
  <c r="H25" i="2" s="1"/>
  <c r="E26" i="1"/>
  <c r="H26" i="1" s="1"/>
  <c r="E4" i="1"/>
  <c r="E32" i="1" s="1"/>
  <c r="G32" i="1" s="1"/>
  <c r="H25" i="3"/>
  <c r="E6" i="1"/>
  <c r="C46" i="1"/>
  <c r="E4" i="3"/>
  <c r="E29" i="1" s="1"/>
  <c r="E5" i="1"/>
  <c r="F5" i="1" s="1"/>
  <c r="H6" i="1"/>
  <c r="E7" i="1"/>
  <c r="H7" i="1" s="1"/>
  <c r="E8" i="1"/>
  <c r="H8" i="1" s="1"/>
  <c r="E9" i="1"/>
  <c r="H9" i="1" s="1"/>
  <c r="E10" i="1"/>
  <c r="H10" i="1" s="1"/>
  <c r="E11" i="1"/>
  <c r="H11" i="1" s="1"/>
  <c r="E12" i="1"/>
  <c r="H12" i="1" s="1"/>
  <c r="E13" i="1"/>
  <c r="H13" i="1" s="1"/>
  <c r="E14" i="1"/>
  <c r="H14" i="1" s="1"/>
  <c r="C44" i="1"/>
  <c r="G6" i="1"/>
  <c r="G9" i="1"/>
  <c r="G13" i="1"/>
  <c r="F6" i="1"/>
  <c r="F9" i="1"/>
  <c r="F13" i="1"/>
  <c r="E4" i="2"/>
  <c r="E30" i="2" s="1"/>
  <c r="E5" i="2"/>
  <c r="G5" i="2" s="1"/>
  <c r="E6" i="2"/>
  <c r="G6" i="2" s="1"/>
  <c r="E7" i="2"/>
  <c r="F7" i="2" s="1"/>
  <c r="E8" i="2"/>
  <c r="H8" i="2" s="1"/>
  <c r="E9" i="2"/>
  <c r="G9" i="2" s="1"/>
  <c r="E10" i="2"/>
  <c r="E11" i="2"/>
  <c r="F11" i="2" s="1"/>
  <c r="E12" i="2"/>
  <c r="H12" i="2" s="1"/>
  <c r="E13" i="2"/>
  <c r="G13" i="2" s="1"/>
  <c r="E14" i="2"/>
  <c r="G14" i="2" s="1"/>
  <c r="E15" i="2"/>
  <c r="F15" i="2" s="1"/>
  <c r="E27" i="3"/>
  <c r="H27" i="3" s="1"/>
  <c r="E29" i="3"/>
  <c r="E31" i="3"/>
  <c r="E5" i="3"/>
  <c r="G5" i="3" s="1"/>
  <c r="E6" i="3"/>
  <c r="E7" i="3"/>
  <c r="H7" i="3" s="1"/>
  <c r="E8" i="3"/>
  <c r="H8" i="3" s="1"/>
  <c r="E9" i="3"/>
  <c r="H9" i="3" s="1"/>
  <c r="E10" i="3"/>
  <c r="E11" i="3"/>
  <c r="G11" i="3" s="1"/>
  <c r="E12" i="3"/>
  <c r="H12" i="3" s="1"/>
  <c r="E13" i="3"/>
  <c r="G13" i="3" s="1"/>
  <c r="E14" i="3"/>
  <c r="F14" i="3" s="1"/>
  <c r="E18" i="3"/>
  <c r="H18" i="3" s="1"/>
  <c r="E15" i="3"/>
  <c r="H15" i="3" s="1"/>
  <c r="E16" i="3"/>
  <c r="G16" i="3" s="1"/>
  <c r="E17" i="3"/>
  <c r="F17" i="3" s="1"/>
  <c r="E19" i="3"/>
  <c r="H19" i="3" s="1"/>
  <c r="E20" i="3"/>
  <c r="G20" i="3" s="1"/>
  <c r="E21" i="3"/>
  <c r="H21" i="3" s="1"/>
  <c r="E22" i="3"/>
  <c r="E23" i="3"/>
  <c r="H23" i="3" s="1"/>
  <c r="E24" i="3"/>
  <c r="H24" i="3" s="1"/>
  <c r="H4" i="3"/>
  <c r="G8" i="3"/>
  <c r="G12" i="3"/>
  <c r="G15" i="3"/>
  <c r="G24" i="3"/>
  <c r="G4" i="3"/>
  <c r="F4" i="3"/>
  <c r="G27" i="3"/>
  <c r="G8" i="2"/>
  <c r="E29" i="2"/>
  <c r="F29" i="2" s="1"/>
  <c r="H7" i="2"/>
  <c r="F5" i="2"/>
  <c r="F10" i="3"/>
  <c r="F8" i="3"/>
  <c r="F6" i="3"/>
  <c r="F24" i="3"/>
  <c r="F22" i="3"/>
  <c r="G7" i="3"/>
  <c r="G29" i="2"/>
  <c r="H5" i="1"/>
  <c r="G5" i="1" l="1"/>
  <c r="F11" i="1"/>
  <c r="G18" i="3"/>
  <c r="F15" i="3"/>
  <c r="F12" i="3"/>
  <c r="H11" i="2"/>
  <c r="F9" i="2"/>
  <c r="C40" i="1"/>
  <c r="G19" i="3"/>
  <c r="C38" i="1"/>
  <c r="F7" i="1"/>
  <c r="G7" i="1"/>
  <c r="C42" i="1"/>
  <c r="G23" i="3"/>
  <c r="E26" i="3"/>
  <c r="E30" i="3"/>
  <c r="E28" i="3"/>
  <c r="H5" i="2"/>
  <c r="H9" i="2"/>
  <c r="E21" i="2"/>
  <c r="G21" i="2" s="1"/>
  <c r="F13" i="2"/>
  <c r="E26" i="2"/>
  <c r="G11" i="1"/>
  <c r="E36" i="1"/>
  <c r="E20" i="1"/>
  <c r="H29" i="1"/>
  <c r="G29" i="1"/>
  <c r="F23" i="3"/>
  <c r="E28" i="1"/>
  <c r="F30" i="2"/>
  <c r="H30" i="2"/>
  <c r="G11" i="2"/>
  <c r="H13" i="2"/>
  <c r="E31" i="2"/>
  <c r="E18" i="2"/>
  <c r="E16" i="2"/>
  <c r="E23" i="2"/>
  <c r="F8" i="2"/>
  <c r="E17" i="2"/>
  <c r="F28" i="1"/>
  <c r="G9" i="3"/>
  <c r="G21" i="3"/>
  <c r="F19" i="3"/>
  <c r="F18" i="3"/>
  <c r="F29" i="1"/>
  <c r="F27" i="3"/>
  <c r="F9" i="3"/>
  <c r="F7" i="3"/>
  <c r="F21" i="3"/>
  <c r="G30" i="2"/>
  <c r="H29" i="2"/>
  <c r="G7" i="2"/>
  <c r="G12" i="2"/>
  <c r="F12" i="2"/>
  <c r="F14" i="1"/>
  <c r="F12" i="1"/>
  <c r="F10" i="1"/>
  <c r="F8" i="1"/>
  <c r="G14" i="1"/>
  <c r="G12" i="1"/>
  <c r="G10" i="1"/>
  <c r="G8" i="1"/>
  <c r="C39" i="1"/>
  <c r="C41" i="1"/>
  <c r="C43" i="1"/>
  <c r="H4" i="1"/>
  <c r="F20" i="1"/>
  <c r="F4" i="1"/>
  <c r="E23" i="1"/>
  <c r="E19" i="1"/>
  <c r="F19" i="1" s="1"/>
  <c r="H16" i="3"/>
  <c r="F16" i="3"/>
  <c r="H13" i="3"/>
  <c r="F13" i="3"/>
  <c r="H11" i="3"/>
  <c r="F11" i="3"/>
  <c r="H5" i="3"/>
  <c r="F5" i="3"/>
  <c r="H31" i="3"/>
  <c r="F31" i="3"/>
  <c r="G31" i="3"/>
  <c r="H29" i="3"/>
  <c r="G29" i="3"/>
  <c r="F29" i="3"/>
  <c r="H15" i="2"/>
  <c r="G15" i="2"/>
  <c r="H10" i="2"/>
  <c r="G10" i="2"/>
  <c r="F10" i="2"/>
  <c r="E27" i="2"/>
  <c r="E28" i="2"/>
  <c r="E20" i="2"/>
  <c r="E22" i="2"/>
  <c r="E24" i="2"/>
  <c r="F4" i="2"/>
  <c r="G4" i="2"/>
  <c r="H4" i="2"/>
  <c r="E19" i="2"/>
  <c r="H32" i="1"/>
  <c r="F32" i="1"/>
  <c r="E15" i="1"/>
  <c r="E30" i="1"/>
  <c r="E31" i="1"/>
  <c r="E34" i="1"/>
  <c r="E35" i="1"/>
  <c r="E18" i="1"/>
  <c r="E16" i="1"/>
  <c r="E17" i="1"/>
  <c r="E21" i="1"/>
  <c r="E22" i="1"/>
  <c r="E24" i="1"/>
  <c r="G4" i="1"/>
  <c r="H22" i="3"/>
  <c r="G22" i="3"/>
  <c r="H20" i="3"/>
  <c r="F20" i="3"/>
  <c r="H17" i="3"/>
  <c r="G17" i="3"/>
  <c r="H14" i="3"/>
  <c r="G14" i="3"/>
  <c r="H10" i="3"/>
  <c r="G10" i="3"/>
  <c r="H6" i="3"/>
  <c r="G6" i="3"/>
  <c r="H14" i="2"/>
  <c r="F14" i="2"/>
  <c r="H6" i="2"/>
  <c r="F6" i="2"/>
  <c r="E33" i="1"/>
  <c r="H28" i="3" l="1"/>
  <c r="F28" i="3"/>
  <c r="G28" i="3"/>
  <c r="H26" i="3"/>
  <c r="G26" i="3"/>
  <c r="F26" i="3"/>
  <c r="H30" i="3"/>
  <c r="F30" i="3"/>
  <c r="G30" i="3"/>
  <c r="G26" i="2"/>
  <c r="F26" i="2"/>
  <c r="H26" i="2"/>
  <c r="F21" i="2"/>
  <c r="H21" i="2"/>
  <c r="F36" i="1"/>
  <c r="C45" i="1"/>
  <c r="G36" i="1"/>
  <c r="H36" i="1"/>
  <c r="H20" i="1"/>
  <c r="G20" i="1"/>
  <c r="H28" i="1"/>
  <c r="G28" i="1"/>
  <c r="G16" i="2"/>
  <c r="F16" i="2"/>
  <c r="H16" i="2"/>
  <c r="H31" i="2"/>
  <c r="G31" i="2"/>
  <c r="F31" i="2"/>
  <c r="G17" i="2"/>
  <c r="F17" i="2"/>
  <c r="H17" i="2"/>
  <c r="H23" i="2"/>
  <c r="F23" i="2"/>
  <c r="G23" i="2"/>
  <c r="H18" i="2"/>
  <c r="F18" i="2"/>
  <c r="G18" i="2"/>
  <c r="G19" i="1"/>
  <c r="H19" i="1"/>
  <c r="G23" i="1"/>
  <c r="H23" i="1"/>
  <c r="F23" i="1"/>
  <c r="H22" i="1"/>
  <c r="F22" i="1"/>
  <c r="G22" i="1"/>
  <c r="G17" i="1"/>
  <c r="H17" i="1"/>
  <c r="F17" i="1"/>
  <c r="F18" i="1"/>
  <c r="H18" i="1"/>
  <c r="G18" i="1"/>
  <c r="G34" i="1"/>
  <c r="F34" i="1"/>
  <c r="H34" i="1"/>
  <c r="G30" i="1"/>
  <c r="H30" i="1"/>
  <c r="F30" i="1"/>
  <c r="F19" i="2"/>
  <c r="G19" i="2"/>
  <c r="H19" i="2"/>
  <c r="F24" i="2"/>
  <c r="G24" i="2"/>
  <c r="H24" i="2"/>
  <c r="H20" i="2"/>
  <c r="G20" i="2"/>
  <c r="F20" i="2"/>
  <c r="G27" i="2"/>
  <c r="H27" i="2"/>
  <c r="F27" i="2"/>
  <c r="G33" i="1"/>
  <c r="H33" i="1"/>
  <c r="F33" i="1"/>
  <c r="H24" i="1"/>
  <c r="F24" i="1"/>
  <c r="G24" i="1"/>
  <c r="F21" i="1"/>
  <c r="G21" i="1"/>
  <c r="H21" i="1"/>
  <c r="F16" i="1"/>
  <c r="H16" i="1"/>
  <c r="G16" i="1"/>
  <c r="H35" i="1"/>
  <c r="F35" i="1"/>
  <c r="G35" i="1"/>
  <c r="H31" i="1"/>
  <c r="F31" i="1"/>
  <c r="G31" i="1"/>
  <c r="F15" i="1"/>
  <c r="H15" i="1"/>
  <c r="G15" i="1"/>
  <c r="H22" i="2"/>
  <c r="G22" i="2"/>
  <c r="F22" i="2"/>
  <c r="F28" i="2"/>
  <c r="H28" i="2"/>
  <c r="G28" i="2"/>
</calcChain>
</file>

<file path=xl/sharedStrings.xml><?xml version="1.0" encoding="utf-8"?>
<sst xmlns="http://schemas.openxmlformats.org/spreadsheetml/2006/main" count="182" uniqueCount="61">
  <si>
    <t>Categoria</t>
  </si>
  <si>
    <t>Nombre</t>
  </si>
  <si>
    <t>Observaciones</t>
  </si>
  <si>
    <t>Basico</t>
  </si>
  <si>
    <t>Valor Modulo</t>
  </si>
  <si>
    <t>Ant al 31/12/95</t>
  </si>
  <si>
    <t>Bon Prev.</t>
  </si>
  <si>
    <t>Categoria 1</t>
  </si>
  <si>
    <t>Categoria 4</t>
  </si>
  <si>
    <t>Categoria 6</t>
  </si>
  <si>
    <t xml:space="preserve">Categoria 8 </t>
  </si>
  <si>
    <t>Categoria 10</t>
  </si>
  <si>
    <t>Categoria 11</t>
  </si>
  <si>
    <t>Categoria 12</t>
  </si>
  <si>
    <t>Categoria 13</t>
  </si>
  <si>
    <t>Jefe de Division</t>
  </si>
  <si>
    <t>Jefe de Departamento</t>
  </si>
  <si>
    <t>Jefe de Departamento Personal</t>
  </si>
  <si>
    <t>Sub Jefe de Compras</t>
  </si>
  <si>
    <t>Jefe Centro de Computos</t>
  </si>
  <si>
    <t>Sub Tesorero</t>
  </si>
  <si>
    <t xml:space="preserve">Jefe de Compras </t>
  </si>
  <si>
    <t>Porcurador</t>
  </si>
  <si>
    <t>Tesorero</t>
  </si>
  <si>
    <t>Juez de Faltas</t>
  </si>
  <si>
    <t>Sub Contador</t>
  </si>
  <si>
    <t>Contador</t>
  </si>
  <si>
    <t>Jornalizados 6 Horas</t>
  </si>
  <si>
    <t>Secretario Concejo</t>
  </si>
  <si>
    <t>Coordinador</t>
  </si>
  <si>
    <t>Veterinario</t>
  </si>
  <si>
    <t>Sub Director</t>
  </si>
  <si>
    <t>Director</t>
  </si>
  <si>
    <t>Sub Secretario</t>
  </si>
  <si>
    <t>Secretario</t>
  </si>
  <si>
    <t>Intendente</t>
  </si>
  <si>
    <t>Sobre Cat 1 (6 Horas)</t>
  </si>
  <si>
    <t>Sobre Cat 1 (8 Horas)</t>
  </si>
  <si>
    <t>Modulos</t>
  </si>
  <si>
    <t>Destajastas</t>
  </si>
  <si>
    <t>Titulo 10%</t>
  </si>
  <si>
    <t>Gastos de Representacion</t>
  </si>
  <si>
    <t>Valor Basico para Bonificacion</t>
  </si>
  <si>
    <t>Titulo 15%</t>
  </si>
  <si>
    <t>Titulo 25%</t>
  </si>
  <si>
    <t>Titulo 30%</t>
  </si>
  <si>
    <t>Adic. Titulo 30%</t>
  </si>
  <si>
    <t>Titulo 40%</t>
  </si>
  <si>
    <t>Adic. Titulo 40%</t>
  </si>
  <si>
    <t>Sobre Cat 1 (7 Horas)</t>
  </si>
  <si>
    <t>Ant desde 01/01/06</t>
  </si>
  <si>
    <t>Ant 01/01/96 al 31/12/95</t>
  </si>
  <si>
    <t>Concejales</t>
  </si>
  <si>
    <t>Ant 01/01/96 al 31/12/05</t>
  </si>
  <si>
    <t>Jornalizados 7 Horas</t>
  </si>
  <si>
    <t>Jornalizados 8 Horas</t>
  </si>
  <si>
    <t>Jefe de Departamento Cat 16/ Arquitectos</t>
  </si>
  <si>
    <t>Contratados</t>
  </si>
  <si>
    <t>Tabla de basicos al 01/07/2021      7 HORAS</t>
  </si>
  <si>
    <t>Tabla de basicos al 01/07/2021      6 HORAS</t>
  </si>
  <si>
    <t>Tabla de basicos al 01/07/2021      8 HORAS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</si>
</sst>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&quot;$&quot;\ * #,##0.00_ ;_ &quot;$&quot;\ * \-#,##0.00_ ;_ &quot;$&quot;\ * &quot;-&quot;??_ ;_ @_ "/>
  </numFmts>
  <fonts count="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0" borderId="1" xfId="0" applyBorder="1" applyAlignment="1"/>
    <xf numFmtId="164" fontId="0" fillId="0" borderId="1" xfId="1" applyFont="1" applyBorder="1"/>
    <xf numFmtId="0" fontId="0" fillId="0" borderId="1" xfId="1" applyNumberFormat="1" applyFont="1" applyBorder="1"/>
    <xf numFmtId="164" fontId="0" fillId="0" borderId="1" xfId="1" applyNumberFormat="1" applyFont="1" applyBorder="1" applyAlignment="1"/>
    <xf numFmtId="164" fontId="0" fillId="0" borderId="1" xfId="1" applyNumberFormat="1" applyFont="1" applyBorder="1"/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2" fillId="0" borderId="1" xfId="0" applyFont="1" applyBorder="1" applyAlignment="1"/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opLeftCell="A7" workbookViewId="0">
      <selection activeCell="F13" sqref="F13"/>
    </sheetView>
  </sheetViews>
  <sheetFormatPr baseColWidth="10" defaultRowHeight="12.75" x14ac:dyDescent="0.2"/>
  <cols>
    <col min="1" max="1" width="8.5703125" customWidth="1"/>
    <col min="2" max="2" width="36.140625" bestFit="1" customWidth="1"/>
    <col min="3" max="3" width="18.7109375" customWidth="1"/>
    <col min="4" max="4" width="11.85546875" bestFit="1" customWidth="1"/>
    <col min="5" max="5" width="12.5703125" customWidth="1"/>
    <col min="6" max="6" width="12" customWidth="1"/>
    <col min="7" max="7" width="11.85546875" customWidth="1"/>
    <col min="8" max="8" width="11.5703125" customWidth="1"/>
  </cols>
  <sheetData>
    <row r="1" spans="1:9" x14ac:dyDescent="0.2">
      <c r="A1" s="9" t="s">
        <v>59</v>
      </c>
      <c r="B1" s="9"/>
      <c r="C1" s="9"/>
      <c r="D1" s="2" t="s">
        <v>4</v>
      </c>
      <c r="E1" s="5">
        <v>112.9</v>
      </c>
      <c r="F1" s="2"/>
      <c r="G1" s="2"/>
      <c r="H1" s="1"/>
      <c r="I1" s="1"/>
    </row>
    <row r="2" spans="1:9" x14ac:dyDescent="0.2">
      <c r="A2" s="7" t="s">
        <v>0</v>
      </c>
      <c r="B2" s="7" t="s">
        <v>1</v>
      </c>
      <c r="C2" s="7" t="s">
        <v>2</v>
      </c>
      <c r="D2" s="7" t="s">
        <v>38</v>
      </c>
      <c r="E2" s="7" t="s">
        <v>3</v>
      </c>
      <c r="F2" s="7" t="s">
        <v>5</v>
      </c>
      <c r="G2" s="7" t="s">
        <v>53</v>
      </c>
      <c r="H2" s="7" t="s">
        <v>50</v>
      </c>
      <c r="I2" s="7" t="s">
        <v>6</v>
      </c>
    </row>
    <row r="3" spans="1:9" x14ac:dyDescent="0.2">
      <c r="A3" s="8"/>
      <c r="B3" s="8"/>
      <c r="C3" s="8"/>
      <c r="D3" s="8"/>
      <c r="E3" s="8"/>
      <c r="F3" s="8"/>
      <c r="G3" s="8"/>
      <c r="H3" s="8"/>
      <c r="I3" s="8"/>
    </row>
    <row r="4" spans="1:9" x14ac:dyDescent="0.2">
      <c r="A4" s="1">
        <v>1</v>
      </c>
      <c r="B4" s="1" t="s">
        <v>7</v>
      </c>
      <c r="C4" s="1"/>
      <c r="D4" s="1">
        <v>138</v>
      </c>
      <c r="E4" s="3">
        <f>D4*$E$1</f>
        <v>15580.2</v>
      </c>
      <c r="F4" s="3">
        <f>E4*0.03</f>
        <v>467.40600000000001</v>
      </c>
      <c r="G4" s="3">
        <f>E4*0.01</f>
        <v>155.80200000000002</v>
      </c>
      <c r="H4" s="3">
        <f>E4*0.03</f>
        <v>467.40600000000001</v>
      </c>
      <c r="I4" s="3">
        <v>3500</v>
      </c>
    </row>
    <row r="5" spans="1:9" x14ac:dyDescent="0.2">
      <c r="A5" s="1">
        <v>4</v>
      </c>
      <c r="B5" s="1" t="s">
        <v>8</v>
      </c>
      <c r="C5" s="1"/>
      <c r="D5" s="1">
        <v>145</v>
      </c>
      <c r="E5" s="3">
        <f>D5*$E$1</f>
        <v>16370.5</v>
      </c>
      <c r="F5" s="3">
        <f t="shared" ref="F5:F16" si="0">E5*0.03</f>
        <v>491.11500000000001</v>
      </c>
      <c r="G5" s="3">
        <f t="shared" ref="G5:G36" si="1">E5*0.01</f>
        <v>163.70500000000001</v>
      </c>
      <c r="H5" s="3">
        <f t="shared" ref="H5:H24" si="2">E5*0.03</f>
        <v>491.11500000000001</v>
      </c>
      <c r="I5" s="3">
        <v>3500</v>
      </c>
    </row>
    <row r="6" spans="1:9" x14ac:dyDescent="0.2">
      <c r="A6" s="1">
        <v>6</v>
      </c>
      <c r="B6" s="1" t="s">
        <v>9</v>
      </c>
      <c r="C6" s="1"/>
      <c r="D6" s="1">
        <v>152</v>
      </c>
      <c r="E6" s="3">
        <f t="shared" ref="E6:E14" si="3">D6*$E$1</f>
        <v>17160.8</v>
      </c>
      <c r="F6" s="3">
        <f t="shared" si="0"/>
        <v>514.82399999999996</v>
      </c>
      <c r="G6" s="3">
        <f t="shared" si="1"/>
        <v>171.608</v>
      </c>
      <c r="H6" s="3">
        <f t="shared" si="2"/>
        <v>514.82399999999996</v>
      </c>
      <c r="I6" s="3">
        <v>3500</v>
      </c>
    </row>
    <row r="7" spans="1:9" x14ac:dyDescent="0.2">
      <c r="A7" s="1">
        <v>8</v>
      </c>
      <c r="B7" s="1" t="s">
        <v>10</v>
      </c>
      <c r="C7" s="1"/>
      <c r="D7" s="1">
        <v>165</v>
      </c>
      <c r="E7" s="3">
        <f t="shared" si="3"/>
        <v>18628.5</v>
      </c>
      <c r="F7" s="3">
        <f t="shared" si="0"/>
        <v>558.85500000000002</v>
      </c>
      <c r="G7" s="3">
        <f t="shared" si="1"/>
        <v>186.285</v>
      </c>
      <c r="H7" s="3">
        <f t="shared" si="2"/>
        <v>558.85500000000002</v>
      </c>
      <c r="I7" s="3">
        <v>3500</v>
      </c>
    </row>
    <row r="8" spans="1:9" x14ac:dyDescent="0.2">
      <c r="A8" s="1">
        <v>10</v>
      </c>
      <c r="B8" s="1" t="s">
        <v>11</v>
      </c>
      <c r="C8" s="1"/>
      <c r="D8" s="1">
        <v>177</v>
      </c>
      <c r="E8" s="3">
        <f t="shared" si="3"/>
        <v>19983.3</v>
      </c>
      <c r="F8" s="3">
        <f t="shared" si="0"/>
        <v>599.49899999999991</v>
      </c>
      <c r="G8" s="3">
        <f t="shared" si="1"/>
        <v>199.833</v>
      </c>
      <c r="H8" s="3">
        <f t="shared" si="2"/>
        <v>599.49899999999991</v>
      </c>
      <c r="I8" s="3">
        <v>3500</v>
      </c>
    </row>
    <row r="9" spans="1:9" x14ac:dyDescent="0.2">
      <c r="A9" s="1">
        <v>11</v>
      </c>
      <c r="B9" s="1" t="s">
        <v>12</v>
      </c>
      <c r="C9" s="1"/>
      <c r="D9" s="1">
        <v>185</v>
      </c>
      <c r="E9" s="3">
        <f t="shared" si="3"/>
        <v>20886.5</v>
      </c>
      <c r="F9" s="3">
        <f t="shared" si="0"/>
        <v>626.59500000000003</v>
      </c>
      <c r="G9" s="3">
        <f t="shared" si="1"/>
        <v>208.86500000000001</v>
      </c>
      <c r="H9" s="3">
        <f t="shared" si="2"/>
        <v>626.59500000000003</v>
      </c>
      <c r="I9" s="3">
        <v>3500</v>
      </c>
    </row>
    <row r="10" spans="1:9" x14ac:dyDescent="0.2">
      <c r="A10" s="1">
        <v>12</v>
      </c>
      <c r="B10" s="1" t="s">
        <v>13</v>
      </c>
      <c r="C10" s="1"/>
      <c r="D10" s="1">
        <v>195</v>
      </c>
      <c r="E10" s="3">
        <f t="shared" si="3"/>
        <v>22015.5</v>
      </c>
      <c r="F10" s="3">
        <f t="shared" si="0"/>
        <v>660.46500000000003</v>
      </c>
      <c r="G10" s="3">
        <f t="shared" si="1"/>
        <v>220.155</v>
      </c>
      <c r="H10" s="3">
        <f t="shared" si="2"/>
        <v>660.46500000000003</v>
      </c>
      <c r="I10" s="3">
        <v>3500</v>
      </c>
    </row>
    <row r="11" spans="1:9" x14ac:dyDescent="0.2">
      <c r="A11" s="1">
        <v>13</v>
      </c>
      <c r="B11" s="1" t="s">
        <v>14</v>
      </c>
      <c r="C11" s="1"/>
      <c r="D11" s="1">
        <v>212</v>
      </c>
      <c r="E11" s="3">
        <f t="shared" si="3"/>
        <v>23934.800000000003</v>
      </c>
      <c r="F11" s="3">
        <f t="shared" si="0"/>
        <v>718.0440000000001</v>
      </c>
      <c r="G11" s="3">
        <f t="shared" si="1"/>
        <v>239.34800000000004</v>
      </c>
      <c r="H11" s="3">
        <f t="shared" si="2"/>
        <v>718.0440000000001</v>
      </c>
      <c r="I11" s="3">
        <v>3500</v>
      </c>
    </row>
    <row r="12" spans="1:9" x14ac:dyDescent="0.2">
      <c r="A12" s="1">
        <v>14</v>
      </c>
      <c r="B12" s="1" t="s">
        <v>15</v>
      </c>
      <c r="C12" s="1"/>
      <c r="D12" s="1">
        <v>233</v>
      </c>
      <c r="E12" s="3">
        <f t="shared" si="3"/>
        <v>26305.7</v>
      </c>
      <c r="F12" s="3">
        <f t="shared" si="0"/>
        <v>789.17100000000005</v>
      </c>
      <c r="G12" s="3">
        <f t="shared" si="1"/>
        <v>263.05700000000002</v>
      </c>
      <c r="H12" s="3">
        <f t="shared" si="2"/>
        <v>789.17100000000005</v>
      </c>
      <c r="I12" s="3">
        <v>3500</v>
      </c>
    </row>
    <row r="13" spans="1:9" x14ac:dyDescent="0.2">
      <c r="A13" s="1">
        <v>15</v>
      </c>
      <c r="B13" s="1" t="s">
        <v>16</v>
      </c>
      <c r="C13" s="1"/>
      <c r="D13" s="1">
        <v>279</v>
      </c>
      <c r="E13" s="3">
        <f t="shared" si="3"/>
        <v>31499.100000000002</v>
      </c>
      <c r="F13" s="3">
        <f t="shared" si="0"/>
        <v>944.97300000000007</v>
      </c>
      <c r="G13" s="3">
        <f t="shared" si="1"/>
        <v>314.99100000000004</v>
      </c>
      <c r="H13" s="3">
        <f t="shared" si="2"/>
        <v>944.97300000000007</v>
      </c>
      <c r="I13" s="3">
        <v>3500</v>
      </c>
    </row>
    <row r="14" spans="1:9" x14ac:dyDescent="0.2">
      <c r="A14" s="1">
        <v>16</v>
      </c>
      <c r="B14" s="1" t="s">
        <v>56</v>
      </c>
      <c r="C14" s="1"/>
      <c r="D14" s="1">
        <v>307</v>
      </c>
      <c r="E14" s="3">
        <f t="shared" si="3"/>
        <v>34660.300000000003</v>
      </c>
      <c r="F14" s="3">
        <f t="shared" si="0"/>
        <v>1039.809</v>
      </c>
      <c r="G14" s="3">
        <f t="shared" si="1"/>
        <v>346.60300000000001</v>
      </c>
      <c r="H14" s="3">
        <f t="shared" si="2"/>
        <v>1039.809</v>
      </c>
      <c r="I14" s="3">
        <v>3500</v>
      </c>
    </row>
    <row r="15" spans="1:9" x14ac:dyDescent="0.2">
      <c r="A15" s="1">
        <v>20</v>
      </c>
      <c r="B15" s="1" t="s">
        <v>18</v>
      </c>
      <c r="C15" s="1" t="s">
        <v>36</v>
      </c>
      <c r="D15" s="1">
        <v>3</v>
      </c>
      <c r="E15" s="3">
        <f>D15*$E$4</f>
        <v>46740.600000000006</v>
      </c>
      <c r="F15" s="3">
        <f t="shared" si="0"/>
        <v>1402.2180000000001</v>
      </c>
      <c r="G15" s="3">
        <f t="shared" si="1"/>
        <v>467.40600000000006</v>
      </c>
      <c r="H15" s="3">
        <f t="shared" si="2"/>
        <v>1402.2180000000001</v>
      </c>
      <c r="I15" s="3">
        <v>3500</v>
      </c>
    </row>
    <row r="16" spans="1:9" x14ac:dyDescent="0.2">
      <c r="A16" s="1">
        <v>22</v>
      </c>
      <c r="B16" s="1" t="s">
        <v>19</v>
      </c>
      <c r="C16" s="1" t="s">
        <v>36</v>
      </c>
      <c r="D16" s="1">
        <v>3.5</v>
      </c>
      <c r="E16" s="3">
        <f t="shared" ref="E16:E24" si="4">D16*$E$4</f>
        <v>54530.700000000004</v>
      </c>
      <c r="F16" s="3">
        <f t="shared" si="0"/>
        <v>1635.921</v>
      </c>
      <c r="G16" s="3">
        <f t="shared" si="1"/>
        <v>545.30700000000002</v>
      </c>
      <c r="H16" s="3">
        <f t="shared" si="2"/>
        <v>1635.921</v>
      </c>
      <c r="I16" s="3">
        <v>3500</v>
      </c>
    </row>
    <row r="17" spans="1:9" x14ac:dyDescent="0.2">
      <c r="A17" s="1">
        <v>23</v>
      </c>
      <c r="B17" s="1" t="s">
        <v>20</v>
      </c>
      <c r="C17" s="1" t="s">
        <v>36</v>
      </c>
      <c r="D17" s="1">
        <v>3.5</v>
      </c>
      <c r="E17" s="3">
        <f t="shared" si="4"/>
        <v>54530.700000000004</v>
      </c>
      <c r="F17" s="3">
        <f>E17*0.025</f>
        <v>1363.2675000000002</v>
      </c>
      <c r="G17" s="3">
        <f t="shared" si="1"/>
        <v>545.30700000000002</v>
      </c>
      <c r="H17" s="3">
        <f t="shared" si="2"/>
        <v>1635.921</v>
      </c>
      <c r="I17" s="3">
        <v>3500</v>
      </c>
    </row>
    <row r="18" spans="1:9" x14ac:dyDescent="0.2">
      <c r="A18" s="1">
        <v>24</v>
      </c>
      <c r="B18" s="1" t="s">
        <v>17</v>
      </c>
      <c r="C18" s="1" t="s">
        <v>36</v>
      </c>
      <c r="D18" s="1">
        <v>4.5</v>
      </c>
      <c r="E18" s="3">
        <f>D18*$E$4</f>
        <v>70110.900000000009</v>
      </c>
      <c r="F18" s="3">
        <f>E18*0.03</f>
        <v>2103.3270000000002</v>
      </c>
      <c r="G18" s="3">
        <f>E18*0.01</f>
        <v>701.10900000000015</v>
      </c>
      <c r="H18" s="3">
        <f>E18*0.03</f>
        <v>2103.3270000000002</v>
      </c>
      <c r="I18" s="3">
        <v>3500</v>
      </c>
    </row>
    <row r="19" spans="1:9" x14ac:dyDescent="0.2">
      <c r="A19" s="1">
        <v>24</v>
      </c>
      <c r="B19" s="1" t="s">
        <v>21</v>
      </c>
      <c r="C19" s="1" t="s">
        <v>36</v>
      </c>
      <c r="D19" s="1">
        <v>4.5</v>
      </c>
      <c r="E19" s="3">
        <f t="shared" si="4"/>
        <v>70110.900000000009</v>
      </c>
      <c r="F19" s="3">
        <f>E19*0.03</f>
        <v>2103.3270000000002</v>
      </c>
      <c r="G19" s="3">
        <f t="shared" si="1"/>
        <v>701.10900000000015</v>
      </c>
      <c r="H19" s="3">
        <f t="shared" si="2"/>
        <v>2103.3270000000002</v>
      </c>
      <c r="I19" s="3">
        <v>3500</v>
      </c>
    </row>
    <row r="20" spans="1:9" x14ac:dyDescent="0.2">
      <c r="A20" s="1">
        <v>25</v>
      </c>
      <c r="B20" s="1" t="s">
        <v>22</v>
      </c>
      <c r="C20" s="1" t="s">
        <v>36</v>
      </c>
      <c r="D20" s="1">
        <v>4.5</v>
      </c>
      <c r="E20" s="3">
        <f t="shared" si="4"/>
        <v>70110.900000000009</v>
      </c>
      <c r="F20" s="3">
        <f>E20*0.025</f>
        <v>1752.7725000000003</v>
      </c>
      <c r="G20" s="3">
        <f t="shared" si="1"/>
        <v>701.10900000000015</v>
      </c>
      <c r="H20" s="3">
        <f t="shared" si="2"/>
        <v>2103.3270000000002</v>
      </c>
      <c r="I20" s="3">
        <v>3500</v>
      </c>
    </row>
    <row r="21" spans="1:9" x14ac:dyDescent="0.2">
      <c r="A21" s="1">
        <v>26</v>
      </c>
      <c r="B21" s="1" t="s">
        <v>23</v>
      </c>
      <c r="C21" s="1" t="s">
        <v>36</v>
      </c>
      <c r="D21" s="1">
        <v>4.5</v>
      </c>
      <c r="E21" s="3">
        <f t="shared" si="4"/>
        <v>70110.900000000009</v>
      </c>
      <c r="F21" s="3">
        <f>E21*0.025</f>
        <v>1752.7725000000003</v>
      </c>
      <c r="G21" s="3">
        <f t="shared" si="1"/>
        <v>701.10900000000015</v>
      </c>
      <c r="H21" s="3">
        <f t="shared" si="2"/>
        <v>2103.3270000000002</v>
      </c>
      <c r="I21" s="3">
        <v>3500</v>
      </c>
    </row>
    <row r="22" spans="1:9" x14ac:dyDescent="0.2">
      <c r="A22" s="1">
        <v>27</v>
      </c>
      <c r="B22" s="1" t="s">
        <v>24</v>
      </c>
      <c r="C22" s="1" t="s">
        <v>36</v>
      </c>
      <c r="D22" s="1">
        <v>4.5</v>
      </c>
      <c r="E22" s="3">
        <f t="shared" si="4"/>
        <v>70110.900000000009</v>
      </c>
      <c r="F22" s="3">
        <f>E22*0.025</f>
        <v>1752.7725000000003</v>
      </c>
      <c r="G22" s="3">
        <f t="shared" si="1"/>
        <v>701.10900000000015</v>
      </c>
      <c r="H22" s="3">
        <f t="shared" si="2"/>
        <v>2103.3270000000002</v>
      </c>
      <c r="I22" s="3">
        <v>3500</v>
      </c>
    </row>
    <row r="23" spans="1:9" x14ac:dyDescent="0.2">
      <c r="A23" s="1">
        <v>28</v>
      </c>
      <c r="B23" s="1" t="s">
        <v>25</v>
      </c>
      <c r="C23" s="1" t="s">
        <v>36</v>
      </c>
      <c r="D23" s="1">
        <v>4.5</v>
      </c>
      <c r="E23" s="3">
        <f t="shared" si="4"/>
        <v>70110.900000000009</v>
      </c>
      <c r="F23" s="3">
        <f>E23*0.025</f>
        <v>1752.7725000000003</v>
      </c>
      <c r="G23" s="3">
        <f t="shared" si="1"/>
        <v>701.10900000000015</v>
      </c>
      <c r="H23" s="3">
        <f t="shared" si="2"/>
        <v>2103.3270000000002</v>
      </c>
      <c r="I23" s="3">
        <v>3500</v>
      </c>
    </row>
    <row r="24" spans="1:9" x14ac:dyDescent="0.2">
      <c r="A24" s="1">
        <v>30</v>
      </c>
      <c r="B24" s="1" t="s">
        <v>26</v>
      </c>
      <c r="C24" s="1" t="s">
        <v>36</v>
      </c>
      <c r="D24" s="1">
        <v>6</v>
      </c>
      <c r="E24" s="3">
        <f t="shared" si="4"/>
        <v>93481.200000000012</v>
      </c>
      <c r="F24" s="3">
        <f>E24*0.025</f>
        <v>2337.0300000000002</v>
      </c>
      <c r="G24" s="3">
        <f t="shared" si="1"/>
        <v>934.81200000000013</v>
      </c>
      <c r="H24" s="3">
        <f t="shared" si="2"/>
        <v>2804.4360000000001</v>
      </c>
      <c r="I24" s="3">
        <v>3500</v>
      </c>
    </row>
    <row r="25" spans="1:9" x14ac:dyDescent="0.2">
      <c r="A25" s="1">
        <v>31</v>
      </c>
      <c r="B25" s="1" t="s">
        <v>39</v>
      </c>
      <c r="C25" s="3">
        <v>802.43</v>
      </c>
      <c r="D25" s="1"/>
      <c r="E25" s="3"/>
      <c r="F25" s="3"/>
      <c r="G25" s="3"/>
      <c r="H25" s="3"/>
      <c r="I25" s="3"/>
    </row>
    <row r="26" spans="1:9" x14ac:dyDescent="0.2">
      <c r="A26" s="1">
        <v>32</v>
      </c>
      <c r="B26" s="1" t="s">
        <v>27</v>
      </c>
      <c r="C26" s="6"/>
      <c r="D26" s="1">
        <v>138</v>
      </c>
      <c r="E26" s="3">
        <f>D26*E1</f>
        <v>15580.2</v>
      </c>
      <c r="F26" s="3"/>
      <c r="G26" s="3"/>
      <c r="H26" s="3">
        <f>E26*0.03</f>
        <v>467.40600000000001</v>
      </c>
      <c r="I26" s="3">
        <v>3500</v>
      </c>
    </row>
    <row r="27" spans="1:9" x14ac:dyDescent="0.2">
      <c r="A27" s="1">
        <v>35</v>
      </c>
      <c r="B27" s="1" t="s">
        <v>57</v>
      </c>
      <c r="C27" s="6"/>
      <c r="D27" s="1"/>
      <c r="E27" s="3">
        <v>26524.560000000001</v>
      </c>
      <c r="F27" s="3"/>
      <c r="G27" s="3"/>
      <c r="H27" s="3"/>
      <c r="I27" s="3"/>
    </row>
    <row r="28" spans="1:9" x14ac:dyDescent="0.2">
      <c r="A28" s="1">
        <v>40</v>
      </c>
      <c r="B28" s="1" t="s">
        <v>52</v>
      </c>
      <c r="C28" s="1" t="s">
        <v>37</v>
      </c>
      <c r="D28" s="1">
        <v>3.5</v>
      </c>
      <c r="E28" s="3">
        <f>'8 Horas'!E4*'6 Horas'!D28</f>
        <v>72707.600000000006</v>
      </c>
      <c r="F28" s="3">
        <f>E28*0.03</f>
        <v>2181.2280000000001</v>
      </c>
      <c r="G28" s="3">
        <f t="shared" si="1"/>
        <v>727.07600000000002</v>
      </c>
      <c r="H28" s="3">
        <f>E28*0.01</f>
        <v>727.07600000000002</v>
      </c>
      <c r="I28" s="3"/>
    </row>
    <row r="29" spans="1:9" x14ac:dyDescent="0.2">
      <c r="A29" s="1">
        <v>41</v>
      </c>
      <c r="B29" s="1" t="s">
        <v>28</v>
      </c>
      <c r="C29" s="1" t="s">
        <v>37</v>
      </c>
      <c r="D29" s="1">
        <v>4</v>
      </c>
      <c r="E29" s="3">
        <f>'8 Horas'!E4*'6 Horas'!D29</f>
        <v>83094.400000000009</v>
      </c>
      <c r="F29" s="3">
        <f>E29*0.01</f>
        <v>830.94400000000007</v>
      </c>
      <c r="G29" s="3">
        <f t="shared" si="1"/>
        <v>830.94400000000007</v>
      </c>
      <c r="H29" s="3">
        <f t="shared" ref="H29:H36" si="5">E29*0.01</f>
        <v>830.94400000000007</v>
      </c>
      <c r="I29" s="3">
        <v>3500</v>
      </c>
    </row>
    <row r="30" spans="1:9" x14ac:dyDescent="0.2">
      <c r="A30" s="1">
        <v>50</v>
      </c>
      <c r="B30" s="1" t="s">
        <v>29</v>
      </c>
      <c r="C30" s="1" t="s">
        <v>36</v>
      </c>
      <c r="D30" s="1">
        <v>3.7</v>
      </c>
      <c r="E30" s="3">
        <f t="shared" ref="E30:E35" si="6">D30*$E$4</f>
        <v>57646.740000000005</v>
      </c>
      <c r="F30" s="3">
        <f t="shared" ref="F30:F36" si="7">E30*0.01</f>
        <v>576.46740000000011</v>
      </c>
      <c r="G30" s="3">
        <f t="shared" si="1"/>
        <v>576.46740000000011</v>
      </c>
      <c r="H30" s="3">
        <f t="shared" si="5"/>
        <v>576.46740000000011</v>
      </c>
      <c r="I30" s="3">
        <v>3500</v>
      </c>
    </row>
    <row r="31" spans="1:9" x14ac:dyDescent="0.2">
      <c r="A31" s="1">
        <v>51</v>
      </c>
      <c r="B31" s="1" t="s">
        <v>30</v>
      </c>
      <c r="C31" s="1" t="s">
        <v>36</v>
      </c>
      <c r="D31" s="1">
        <v>4</v>
      </c>
      <c r="E31" s="3">
        <f t="shared" si="6"/>
        <v>62320.800000000003</v>
      </c>
      <c r="F31" s="3">
        <f t="shared" si="7"/>
        <v>623.20800000000008</v>
      </c>
      <c r="G31" s="3">
        <f t="shared" si="1"/>
        <v>623.20800000000008</v>
      </c>
      <c r="H31" s="3">
        <f t="shared" si="5"/>
        <v>623.20800000000008</v>
      </c>
      <c r="I31" s="3">
        <v>3500</v>
      </c>
    </row>
    <row r="32" spans="1:9" x14ac:dyDescent="0.2">
      <c r="A32" s="1">
        <v>52</v>
      </c>
      <c r="B32" s="1" t="s">
        <v>31</v>
      </c>
      <c r="C32" s="1" t="s">
        <v>36</v>
      </c>
      <c r="D32" s="1">
        <v>4</v>
      </c>
      <c r="E32" s="3">
        <f t="shared" si="6"/>
        <v>62320.800000000003</v>
      </c>
      <c r="F32" s="3">
        <f t="shared" si="7"/>
        <v>623.20800000000008</v>
      </c>
      <c r="G32" s="3">
        <f t="shared" si="1"/>
        <v>623.20800000000008</v>
      </c>
      <c r="H32" s="3">
        <f t="shared" si="5"/>
        <v>623.20800000000008</v>
      </c>
      <c r="I32" s="3">
        <v>3500</v>
      </c>
    </row>
    <row r="33" spans="1:9" ht="13.5" customHeight="1" x14ac:dyDescent="0.2">
      <c r="A33" s="1">
        <v>53</v>
      </c>
      <c r="B33" s="1" t="s">
        <v>32</v>
      </c>
      <c r="C33" s="1" t="s">
        <v>36</v>
      </c>
      <c r="D33" s="1">
        <v>4.5</v>
      </c>
      <c r="E33" s="3">
        <f t="shared" si="6"/>
        <v>70110.900000000009</v>
      </c>
      <c r="F33" s="3">
        <f t="shared" si="7"/>
        <v>701.10900000000015</v>
      </c>
      <c r="G33" s="3">
        <f t="shared" si="1"/>
        <v>701.10900000000015</v>
      </c>
      <c r="H33" s="3">
        <f t="shared" si="5"/>
        <v>701.10900000000015</v>
      </c>
      <c r="I33" s="3">
        <v>3500</v>
      </c>
    </row>
    <row r="34" spans="1:9" x14ac:dyDescent="0.2">
      <c r="A34" s="1">
        <v>54</v>
      </c>
      <c r="B34" s="1" t="s">
        <v>33</v>
      </c>
      <c r="C34" s="1" t="s">
        <v>36</v>
      </c>
      <c r="D34" s="1">
        <v>5.5</v>
      </c>
      <c r="E34" s="3">
        <f t="shared" si="6"/>
        <v>85691.1</v>
      </c>
      <c r="F34" s="3">
        <f t="shared" si="7"/>
        <v>856.91100000000006</v>
      </c>
      <c r="G34" s="3">
        <f t="shared" si="1"/>
        <v>856.91100000000006</v>
      </c>
      <c r="H34" s="3">
        <f t="shared" si="5"/>
        <v>856.91100000000006</v>
      </c>
      <c r="I34" s="3">
        <v>3500</v>
      </c>
    </row>
    <row r="35" spans="1:9" x14ac:dyDescent="0.2">
      <c r="A35" s="1">
        <v>55</v>
      </c>
      <c r="B35" s="1" t="s">
        <v>34</v>
      </c>
      <c r="C35" s="1" t="s">
        <v>36</v>
      </c>
      <c r="D35" s="1">
        <v>6.5</v>
      </c>
      <c r="E35" s="3">
        <f t="shared" si="6"/>
        <v>101271.3</v>
      </c>
      <c r="F35" s="3">
        <f t="shared" si="7"/>
        <v>1012.7130000000001</v>
      </c>
      <c r="G35" s="3">
        <f t="shared" si="1"/>
        <v>1012.7130000000001</v>
      </c>
      <c r="H35" s="3">
        <f t="shared" si="5"/>
        <v>1012.7130000000001</v>
      </c>
      <c r="I35" s="3">
        <v>3500</v>
      </c>
    </row>
    <row r="36" spans="1:9" x14ac:dyDescent="0.2">
      <c r="A36" s="1">
        <v>60</v>
      </c>
      <c r="B36" s="1" t="s">
        <v>35</v>
      </c>
      <c r="C36" s="1" t="s">
        <v>37</v>
      </c>
      <c r="D36" s="1">
        <v>14</v>
      </c>
      <c r="E36" s="3">
        <f>D36*'8 Horas'!E4</f>
        <v>290830.40000000002</v>
      </c>
      <c r="F36" s="3">
        <f t="shared" si="7"/>
        <v>2908.3040000000001</v>
      </c>
      <c r="G36" s="3">
        <f t="shared" si="1"/>
        <v>2908.3040000000001</v>
      </c>
      <c r="H36" s="3">
        <f t="shared" si="5"/>
        <v>2908.3040000000001</v>
      </c>
      <c r="I36" s="3"/>
    </row>
    <row r="38" spans="1:9" x14ac:dyDescent="0.2">
      <c r="B38" s="1" t="s">
        <v>40</v>
      </c>
      <c r="C38" s="3">
        <f>E7*0.1</f>
        <v>1862.8500000000001</v>
      </c>
    </row>
    <row r="39" spans="1:9" x14ac:dyDescent="0.2">
      <c r="B39" s="1" t="s">
        <v>43</v>
      </c>
      <c r="C39" s="3">
        <f>E7*0.15</f>
        <v>2794.2750000000001</v>
      </c>
    </row>
    <row r="40" spans="1:9" x14ac:dyDescent="0.2">
      <c r="B40" s="1" t="s">
        <v>44</v>
      </c>
      <c r="C40" s="3">
        <f>E7*0.25</f>
        <v>4657.125</v>
      </c>
    </row>
    <row r="41" spans="1:9" x14ac:dyDescent="0.2">
      <c r="B41" s="1" t="s">
        <v>45</v>
      </c>
      <c r="C41" s="3">
        <f>E7*0.3</f>
        <v>5588.55</v>
      </c>
    </row>
    <row r="42" spans="1:9" x14ac:dyDescent="0.2">
      <c r="B42" s="1" t="s">
        <v>46</v>
      </c>
      <c r="C42" s="3">
        <f>E7*0.05</f>
        <v>931.42500000000007</v>
      </c>
    </row>
    <row r="43" spans="1:9" x14ac:dyDescent="0.2">
      <c r="B43" s="1" t="s">
        <v>47</v>
      </c>
      <c r="C43" s="3">
        <f>E7*0.4</f>
        <v>7451.4000000000005</v>
      </c>
    </row>
    <row r="44" spans="1:9" x14ac:dyDescent="0.2">
      <c r="B44" s="1" t="s">
        <v>48</v>
      </c>
      <c r="C44" s="3">
        <f>E7*0.1</f>
        <v>1862.8500000000001</v>
      </c>
    </row>
    <row r="45" spans="1:9" x14ac:dyDescent="0.2">
      <c r="B45" s="1" t="s">
        <v>41</v>
      </c>
      <c r="C45" s="3">
        <f>E36*0.15</f>
        <v>43624.560000000005</v>
      </c>
    </row>
    <row r="46" spans="1:9" x14ac:dyDescent="0.2">
      <c r="B46" s="1" t="s">
        <v>42</v>
      </c>
      <c r="C46" s="3">
        <f>E6*0.01</f>
        <v>171.608</v>
      </c>
    </row>
  </sheetData>
  <mergeCells count="10">
    <mergeCell ref="A1:C1"/>
    <mergeCell ref="A2:A3"/>
    <mergeCell ref="B2:B3"/>
    <mergeCell ref="C2:C3"/>
    <mergeCell ref="H2:H3"/>
    <mergeCell ref="I2:I3"/>
    <mergeCell ref="D2:D3"/>
    <mergeCell ref="E2:E3"/>
    <mergeCell ref="F2:F3"/>
    <mergeCell ref="G2:G3"/>
  </mergeCells>
  <phoneticPr fontId="3" type="noConversion"/>
  <pageMargins left="0.35433070866141736" right="0.19685039370078741" top="0.19685039370078741" bottom="0.31496062992125984" header="0.11811023622047245" footer="0"/>
  <pageSetup orientation="landscape" r:id="rId1"/>
  <headerFooter alignWithMargins="0"/>
  <ignoredErrors>
    <ignoredError sqref="F17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31"/>
  <sheetViews>
    <sheetView tabSelected="1" topLeftCell="A7" workbookViewId="0">
      <selection activeCell="C22" sqref="C22"/>
    </sheetView>
  </sheetViews>
  <sheetFormatPr baseColWidth="10" defaultRowHeight="12.75" x14ac:dyDescent="0.2"/>
  <cols>
    <col min="1" max="1" width="8.85546875" bestFit="1" customWidth="1"/>
    <col min="2" max="2" width="36.140625" bestFit="1" customWidth="1"/>
    <col min="3" max="3" width="19.140625" bestFit="1" customWidth="1"/>
    <col min="5" max="5" width="12.85546875" bestFit="1" customWidth="1"/>
    <col min="6" max="6" width="13.5703125" bestFit="1" customWidth="1"/>
    <col min="7" max="7" width="11.28515625" customWidth="1"/>
    <col min="8" max="8" width="10.85546875" customWidth="1"/>
    <col min="9" max="9" width="10.85546875" bestFit="1" customWidth="1"/>
  </cols>
  <sheetData>
    <row r="1" spans="1:9" x14ac:dyDescent="0.2">
      <c r="A1" s="9" t="s">
        <v>58</v>
      </c>
      <c r="B1" s="9"/>
      <c r="C1" s="9"/>
      <c r="D1" s="2" t="s">
        <v>4</v>
      </c>
      <c r="E1" s="5">
        <v>112.9</v>
      </c>
      <c r="F1" s="2"/>
      <c r="G1" s="2"/>
      <c r="H1" s="1"/>
      <c r="I1" s="1"/>
    </row>
    <row r="2" spans="1:9" x14ac:dyDescent="0.2">
      <c r="A2" s="10" t="s">
        <v>0</v>
      </c>
      <c r="B2" s="10" t="s">
        <v>1</v>
      </c>
      <c r="C2" s="10" t="s">
        <v>2</v>
      </c>
      <c r="D2" s="10" t="s">
        <v>38</v>
      </c>
      <c r="E2" s="10" t="s">
        <v>3</v>
      </c>
      <c r="F2" s="10" t="s">
        <v>5</v>
      </c>
      <c r="G2" s="10" t="s">
        <v>51</v>
      </c>
      <c r="H2" s="10" t="s">
        <v>50</v>
      </c>
      <c r="I2" s="10" t="s">
        <v>6</v>
      </c>
    </row>
    <row r="3" spans="1:9" x14ac:dyDescent="0.2">
      <c r="A3" s="11"/>
      <c r="B3" s="11"/>
      <c r="C3" s="11"/>
      <c r="D3" s="11"/>
      <c r="E3" s="11"/>
      <c r="F3" s="11"/>
      <c r="G3" s="11"/>
      <c r="H3" s="11"/>
      <c r="I3" s="11"/>
    </row>
    <row r="4" spans="1:9" x14ac:dyDescent="0.2">
      <c r="A4" s="1">
        <v>1</v>
      </c>
      <c r="B4" s="1" t="s">
        <v>7</v>
      </c>
      <c r="C4" s="1"/>
      <c r="D4" s="1">
        <v>161</v>
      </c>
      <c r="E4" s="3">
        <f>D4*$E$1</f>
        <v>18176.900000000001</v>
      </c>
      <c r="F4" s="3">
        <f>E4*0.03</f>
        <v>545.30700000000002</v>
      </c>
      <c r="G4" s="3">
        <f>E4*0.01</f>
        <v>181.76900000000001</v>
      </c>
      <c r="H4" s="3">
        <f>E4*0.03</f>
        <v>545.30700000000002</v>
      </c>
      <c r="I4" s="3">
        <v>3500</v>
      </c>
    </row>
    <row r="5" spans="1:9" x14ac:dyDescent="0.2">
      <c r="A5" s="1">
        <v>4</v>
      </c>
      <c r="B5" s="1" t="s">
        <v>8</v>
      </c>
      <c r="C5" s="1"/>
      <c r="D5" s="1">
        <v>169</v>
      </c>
      <c r="E5" s="3">
        <f t="shared" ref="E5:E14" si="0">D5*$E$1</f>
        <v>19080.100000000002</v>
      </c>
      <c r="F5" s="3">
        <f t="shared" ref="F5:F16" si="1">E5*0.03</f>
        <v>572.40300000000002</v>
      </c>
      <c r="G5" s="3">
        <f t="shared" ref="G5:G30" si="2">E5*0.01</f>
        <v>190.80100000000002</v>
      </c>
      <c r="H5" s="3">
        <f t="shared" ref="H5:H24" si="3">E5*0.03</f>
        <v>572.40300000000002</v>
      </c>
      <c r="I5" s="3">
        <v>3500</v>
      </c>
    </row>
    <row r="6" spans="1:9" x14ac:dyDescent="0.2">
      <c r="A6" s="1">
        <v>6</v>
      </c>
      <c r="B6" s="1" t="s">
        <v>9</v>
      </c>
      <c r="C6" s="1"/>
      <c r="D6" s="1">
        <v>177</v>
      </c>
      <c r="E6" s="3">
        <f t="shared" si="0"/>
        <v>19983.3</v>
      </c>
      <c r="F6" s="3">
        <f t="shared" si="1"/>
        <v>599.49899999999991</v>
      </c>
      <c r="G6" s="3">
        <f t="shared" si="2"/>
        <v>199.833</v>
      </c>
      <c r="H6" s="3">
        <f t="shared" si="3"/>
        <v>599.49899999999991</v>
      </c>
      <c r="I6" s="3">
        <v>3500</v>
      </c>
    </row>
    <row r="7" spans="1:9" x14ac:dyDescent="0.2">
      <c r="A7" s="1">
        <v>8</v>
      </c>
      <c r="B7" s="1" t="s">
        <v>10</v>
      </c>
      <c r="C7" s="1"/>
      <c r="D7" s="1">
        <v>191</v>
      </c>
      <c r="E7" s="3">
        <f t="shared" si="0"/>
        <v>21563.9</v>
      </c>
      <c r="F7" s="3">
        <f t="shared" si="1"/>
        <v>646.91700000000003</v>
      </c>
      <c r="G7" s="3">
        <f t="shared" si="2"/>
        <v>215.63900000000001</v>
      </c>
      <c r="H7" s="3">
        <f t="shared" si="3"/>
        <v>646.91700000000003</v>
      </c>
      <c r="I7" s="3">
        <v>3500</v>
      </c>
    </row>
    <row r="8" spans="1:9" x14ac:dyDescent="0.2">
      <c r="A8" s="1">
        <v>10</v>
      </c>
      <c r="B8" s="1" t="s">
        <v>11</v>
      </c>
      <c r="C8" s="1"/>
      <c r="D8" s="1">
        <v>205</v>
      </c>
      <c r="E8" s="3">
        <f t="shared" si="0"/>
        <v>23144.5</v>
      </c>
      <c r="F8" s="3">
        <f t="shared" si="1"/>
        <v>694.33499999999992</v>
      </c>
      <c r="G8" s="3">
        <f t="shared" si="2"/>
        <v>231.44499999999999</v>
      </c>
      <c r="H8" s="3">
        <f t="shared" si="3"/>
        <v>694.33499999999992</v>
      </c>
      <c r="I8" s="3">
        <v>3500</v>
      </c>
    </row>
    <row r="9" spans="1:9" x14ac:dyDescent="0.2">
      <c r="A9" s="1">
        <v>11</v>
      </c>
      <c r="B9" s="1" t="s">
        <v>12</v>
      </c>
      <c r="C9" s="1"/>
      <c r="D9" s="1">
        <v>215</v>
      </c>
      <c r="E9" s="3">
        <f t="shared" si="0"/>
        <v>24273.5</v>
      </c>
      <c r="F9" s="3">
        <f t="shared" si="1"/>
        <v>728.20499999999993</v>
      </c>
      <c r="G9" s="3">
        <f t="shared" si="2"/>
        <v>242.73500000000001</v>
      </c>
      <c r="H9" s="3">
        <f t="shared" si="3"/>
        <v>728.20499999999993</v>
      </c>
      <c r="I9" s="3">
        <v>3500</v>
      </c>
    </row>
    <row r="10" spans="1:9" x14ac:dyDescent="0.2">
      <c r="A10" s="1">
        <v>12</v>
      </c>
      <c r="B10" s="1" t="s">
        <v>13</v>
      </c>
      <c r="C10" s="1"/>
      <c r="D10" s="1">
        <v>228</v>
      </c>
      <c r="E10" s="3">
        <f t="shared" si="0"/>
        <v>25741.200000000001</v>
      </c>
      <c r="F10" s="3">
        <f t="shared" si="1"/>
        <v>772.23599999999999</v>
      </c>
      <c r="G10" s="3">
        <f t="shared" si="2"/>
        <v>257.41200000000003</v>
      </c>
      <c r="H10" s="3">
        <f t="shared" si="3"/>
        <v>772.23599999999999</v>
      </c>
      <c r="I10" s="3">
        <v>3500</v>
      </c>
    </row>
    <row r="11" spans="1:9" x14ac:dyDescent="0.2">
      <c r="A11" s="1">
        <v>13</v>
      </c>
      <c r="B11" s="1" t="s">
        <v>14</v>
      </c>
      <c r="C11" s="1"/>
      <c r="D11" s="1">
        <v>247</v>
      </c>
      <c r="E11" s="3">
        <f t="shared" si="0"/>
        <v>27886.300000000003</v>
      </c>
      <c r="F11" s="3">
        <f t="shared" si="1"/>
        <v>836.58900000000006</v>
      </c>
      <c r="G11" s="3">
        <f t="shared" si="2"/>
        <v>278.86300000000006</v>
      </c>
      <c r="H11" s="3">
        <f t="shared" si="3"/>
        <v>836.58900000000006</v>
      </c>
      <c r="I11" s="3">
        <v>3500</v>
      </c>
    </row>
    <row r="12" spans="1:9" x14ac:dyDescent="0.2">
      <c r="A12" s="1">
        <v>14</v>
      </c>
      <c r="B12" s="1" t="s">
        <v>15</v>
      </c>
      <c r="C12" s="1"/>
      <c r="D12" s="1">
        <v>272</v>
      </c>
      <c r="E12" s="3">
        <f t="shared" si="0"/>
        <v>30708.800000000003</v>
      </c>
      <c r="F12" s="3">
        <f t="shared" si="1"/>
        <v>921.26400000000001</v>
      </c>
      <c r="G12" s="3">
        <f t="shared" si="2"/>
        <v>307.08800000000002</v>
      </c>
      <c r="H12" s="3">
        <f t="shared" si="3"/>
        <v>921.26400000000001</v>
      </c>
      <c r="I12" s="3">
        <v>3500</v>
      </c>
    </row>
    <row r="13" spans="1:9" x14ac:dyDescent="0.2">
      <c r="A13" s="1">
        <v>15</v>
      </c>
      <c r="B13" s="1" t="s">
        <v>16</v>
      </c>
      <c r="C13" s="1"/>
      <c r="D13" s="1">
        <v>326</v>
      </c>
      <c r="E13" s="3">
        <f t="shared" si="0"/>
        <v>36805.4</v>
      </c>
      <c r="F13" s="3">
        <f t="shared" si="1"/>
        <v>1104.162</v>
      </c>
      <c r="G13" s="3">
        <f t="shared" si="2"/>
        <v>368.05400000000003</v>
      </c>
      <c r="H13" s="3">
        <f t="shared" si="3"/>
        <v>1104.162</v>
      </c>
      <c r="I13" s="3">
        <v>3500</v>
      </c>
    </row>
    <row r="14" spans="1:9" x14ac:dyDescent="0.2">
      <c r="A14" s="1">
        <v>16</v>
      </c>
      <c r="B14" s="1" t="s">
        <v>56</v>
      </c>
      <c r="C14" s="1"/>
      <c r="D14" s="1">
        <v>364</v>
      </c>
      <c r="E14" s="3">
        <f t="shared" si="0"/>
        <v>41095.599999999999</v>
      </c>
      <c r="F14" s="3">
        <f t="shared" si="1"/>
        <v>1232.8679999999999</v>
      </c>
      <c r="G14" s="3">
        <f t="shared" si="2"/>
        <v>410.95600000000002</v>
      </c>
      <c r="H14" s="3">
        <f t="shared" si="3"/>
        <v>1232.8679999999999</v>
      </c>
      <c r="I14" s="3">
        <v>3500</v>
      </c>
    </row>
    <row r="15" spans="1:9" x14ac:dyDescent="0.2">
      <c r="A15" s="1">
        <v>20</v>
      </c>
      <c r="B15" s="1" t="s">
        <v>18</v>
      </c>
      <c r="C15" s="1" t="s">
        <v>49</v>
      </c>
      <c r="D15" s="1">
        <v>3</v>
      </c>
      <c r="E15" s="3">
        <f t="shared" ref="E15:E31" si="4">D15*$E$4</f>
        <v>54530.700000000004</v>
      </c>
      <c r="F15" s="3">
        <f t="shared" si="1"/>
        <v>1635.921</v>
      </c>
      <c r="G15" s="3">
        <f t="shared" si="2"/>
        <v>545.30700000000002</v>
      </c>
      <c r="H15" s="3">
        <f t="shared" si="3"/>
        <v>1635.921</v>
      </c>
      <c r="I15" s="3">
        <v>3500</v>
      </c>
    </row>
    <row r="16" spans="1:9" x14ac:dyDescent="0.2">
      <c r="A16" s="1">
        <v>22</v>
      </c>
      <c r="B16" s="1" t="s">
        <v>19</v>
      </c>
      <c r="C16" s="1" t="s">
        <v>49</v>
      </c>
      <c r="D16" s="1">
        <v>3.5</v>
      </c>
      <c r="E16" s="3">
        <f t="shared" si="4"/>
        <v>63619.150000000009</v>
      </c>
      <c r="F16" s="3">
        <f t="shared" si="1"/>
        <v>1908.5745000000002</v>
      </c>
      <c r="G16" s="3">
        <f t="shared" si="2"/>
        <v>636.19150000000013</v>
      </c>
      <c r="H16" s="3">
        <f t="shared" si="3"/>
        <v>1908.5745000000002</v>
      </c>
      <c r="I16" s="3">
        <v>3500</v>
      </c>
    </row>
    <row r="17" spans="1:9" x14ac:dyDescent="0.2">
      <c r="A17" s="1">
        <v>23</v>
      </c>
      <c r="B17" s="1" t="s">
        <v>20</v>
      </c>
      <c r="C17" s="1" t="s">
        <v>49</v>
      </c>
      <c r="D17" s="1">
        <v>3.5</v>
      </c>
      <c r="E17" s="3">
        <f t="shared" si="4"/>
        <v>63619.150000000009</v>
      </c>
      <c r="F17" s="3">
        <f>E17*0.025</f>
        <v>1590.4787500000002</v>
      </c>
      <c r="G17" s="3">
        <f t="shared" si="2"/>
        <v>636.19150000000013</v>
      </c>
      <c r="H17" s="3">
        <f t="shared" si="3"/>
        <v>1908.5745000000002</v>
      </c>
      <c r="I17" s="3">
        <v>3500</v>
      </c>
    </row>
    <row r="18" spans="1:9" x14ac:dyDescent="0.2">
      <c r="A18" s="1">
        <v>24</v>
      </c>
      <c r="B18" s="1" t="s">
        <v>17</v>
      </c>
      <c r="C18" s="1" t="s">
        <v>49</v>
      </c>
      <c r="D18" s="1">
        <v>4.5</v>
      </c>
      <c r="E18" s="3">
        <f>D18*$E$4</f>
        <v>81796.05</v>
      </c>
      <c r="F18" s="3">
        <f>E18*0.03</f>
        <v>2453.8815</v>
      </c>
      <c r="G18" s="3">
        <f>E18*0.01</f>
        <v>817.96050000000002</v>
      </c>
      <c r="H18" s="3">
        <f>E18*0.03</f>
        <v>2453.8815</v>
      </c>
      <c r="I18" s="3">
        <v>3500</v>
      </c>
    </row>
    <row r="19" spans="1:9" x14ac:dyDescent="0.2">
      <c r="A19" s="1">
        <v>24</v>
      </c>
      <c r="B19" s="1" t="s">
        <v>21</v>
      </c>
      <c r="C19" s="1" t="s">
        <v>49</v>
      </c>
      <c r="D19" s="1">
        <v>4.5</v>
      </c>
      <c r="E19" s="3">
        <f t="shared" si="4"/>
        <v>81796.05</v>
      </c>
      <c r="F19" s="3">
        <f>E19*0.03</f>
        <v>2453.8815</v>
      </c>
      <c r="G19" s="3">
        <f t="shared" si="2"/>
        <v>817.96050000000002</v>
      </c>
      <c r="H19" s="3">
        <f t="shared" si="3"/>
        <v>2453.8815</v>
      </c>
      <c r="I19" s="3">
        <v>3500</v>
      </c>
    </row>
    <row r="20" spans="1:9" x14ac:dyDescent="0.2">
      <c r="A20" s="1">
        <v>25</v>
      </c>
      <c r="B20" s="1" t="s">
        <v>22</v>
      </c>
      <c r="C20" s="1" t="s">
        <v>49</v>
      </c>
      <c r="D20" s="1">
        <v>4.5</v>
      </c>
      <c r="E20" s="3">
        <f t="shared" si="4"/>
        <v>81796.05</v>
      </c>
      <c r="F20" s="3">
        <f>E20*0.025</f>
        <v>2044.9012500000001</v>
      </c>
      <c r="G20" s="3">
        <f t="shared" si="2"/>
        <v>817.96050000000002</v>
      </c>
      <c r="H20" s="3">
        <f t="shared" si="3"/>
        <v>2453.8815</v>
      </c>
      <c r="I20" s="3">
        <v>3500</v>
      </c>
    </row>
    <row r="21" spans="1:9" x14ac:dyDescent="0.2">
      <c r="A21" s="1">
        <v>26</v>
      </c>
      <c r="B21" s="1" t="s">
        <v>23</v>
      </c>
      <c r="C21" s="1" t="s">
        <v>49</v>
      </c>
      <c r="D21" s="1">
        <v>4.5</v>
      </c>
      <c r="E21" s="3">
        <f t="shared" si="4"/>
        <v>81796.05</v>
      </c>
      <c r="F21" s="3">
        <f>E21*0.025</f>
        <v>2044.9012500000001</v>
      </c>
      <c r="G21" s="3">
        <f t="shared" si="2"/>
        <v>817.96050000000002</v>
      </c>
      <c r="H21" s="3">
        <f t="shared" si="3"/>
        <v>2453.8815</v>
      </c>
      <c r="I21" s="3">
        <v>3500</v>
      </c>
    </row>
    <row r="22" spans="1:9" x14ac:dyDescent="0.2">
      <c r="A22" s="1">
        <v>27</v>
      </c>
      <c r="B22" s="1" t="s">
        <v>24</v>
      </c>
      <c r="C22" s="1" t="s">
        <v>49</v>
      </c>
      <c r="D22" s="1">
        <v>4.5</v>
      </c>
      <c r="E22" s="3">
        <f t="shared" si="4"/>
        <v>81796.05</v>
      </c>
      <c r="F22" s="3">
        <f>E22*0.025</f>
        <v>2044.9012500000001</v>
      </c>
      <c r="G22" s="3">
        <f t="shared" si="2"/>
        <v>817.96050000000002</v>
      </c>
      <c r="H22" s="3">
        <f t="shared" si="3"/>
        <v>2453.8815</v>
      </c>
      <c r="I22" s="3">
        <v>3500</v>
      </c>
    </row>
    <row r="23" spans="1:9" x14ac:dyDescent="0.2">
      <c r="A23" s="1">
        <v>28</v>
      </c>
      <c r="B23" s="1" t="s">
        <v>25</v>
      </c>
      <c r="C23" s="1" t="s">
        <v>49</v>
      </c>
      <c r="D23" s="1">
        <v>4.5</v>
      </c>
      <c r="E23" s="3">
        <f t="shared" si="4"/>
        <v>81796.05</v>
      </c>
      <c r="F23" s="3">
        <f>E23*0.025</f>
        <v>2044.9012500000001</v>
      </c>
      <c r="G23" s="3">
        <f t="shared" si="2"/>
        <v>817.96050000000002</v>
      </c>
      <c r="H23" s="3">
        <f t="shared" si="3"/>
        <v>2453.8815</v>
      </c>
      <c r="I23" s="3">
        <v>3500</v>
      </c>
    </row>
    <row r="24" spans="1:9" x14ac:dyDescent="0.2">
      <c r="A24" s="1">
        <v>30</v>
      </c>
      <c r="B24" s="1" t="s">
        <v>26</v>
      </c>
      <c r="C24" s="1" t="s">
        <v>49</v>
      </c>
      <c r="D24" s="1">
        <v>6</v>
      </c>
      <c r="E24" s="3">
        <f t="shared" si="4"/>
        <v>109061.40000000001</v>
      </c>
      <c r="F24" s="3">
        <f>E24*0.025</f>
        <v>2726.5350000000003</v>
      </c>
      <c r="G24" s="3">
        <f t="shared" si="2"/>
        <v>1090.614</v>
      </c>
      <c r="H24" s="3">
        <f t="shared" si="3"/>
        <v>3271.8420000000001</v>
      </c>
      <c r="I24" s="3">
        <v>3500</v>
      </c>
    </row>
    <row r="25" spans="1:9" x14ac:dyDescent="0.2">
      <c r="A25" s="1">
        <v>32</v>
      </c>
      <c r="B25" s="1" t="s">
        <v>54</v>
      </c>
      <c r="C25" s="6"/>
      <c r="D25" s="1">
        <v>161</v>
      </c>
      <c r="E25" s="3">
        <f>D25*E1</f>
        <v>18176.900000000001</v>
      </c>
      <c r="F25" s="3"/>
      <c r="G25" s="3"/>
      <c r="H25" s="3">
        <f>E25*0.03</f>
        <v>545.30700000000002</v>
      </c>
      <c r="I25" s="3">
        <v>3500</v>
      </c>
    </row>
    <row r="26" spans="1:9" x14ac:dyDescent="0.2">
      <c r="A26" s="1">
        <v>50</v>
      </c>
      <c r="B26" s="1" t="s">
        <v>29</v>
      </c>
      <c r="C26" s="1" t="s">
        <v>49</v>
      </c>
      <c r="D26" s="1">
        <v>3.7</v>
      </c>
      <c r="E26" s="3">
        <f t="shared" si="4"/>
        <v>67254.530000000013</v>
      </c>
      <c r="F26" s="3">
        <f t="shared" ref="F26:F31" si="5">E26*0.01</f>
        <v>672.54530000000011</v>
      </c>
      <c r="G26" s="3">
        <f t="shared" si="2"/>
        <v>672.54530000000011</v>
      </c>
      <c r="H26" s="3">
        <f t="shared" ref="H26:H31" si="6">E26*0.01</f>
        <v>672.54530000000011</v>
      </c>
      <c r="I26" s="3">
        <v>3500</v>
      </c>
    </row>
    <row r="27" spans="1:9" x14ac:dyDescent="0.2">
      <c r="A27" s="1">
        <v>51</v>
      </c>
      <c r="B27" s="1" t="s">
        <v>30</v>
      </c>
      <c r="C27" s="1" t="s">
        <v>49</v>
      </c>
      <c r="D27" s="1">
        <v>4</v>
      </c>
      <c r="E27" s="3">
        <f t="shared" si="4"/>
        <v>72707.600000000006</v>
      </c>
      <c r="F27" s="3">
        <f t="shared" si="5"/>
        <v>727.07600000000002</v>
      </c>
      <c r="G27" s="3">
        <f t="shared" si="2"/>
        <v>727.07600000000002</v>
      </c>
      <c r="H27" s="3">
        <f t="shared" si="6"/>
        <v>727.07600000000002</v>
      </c>
      <c r="I27" s="3">
        <v>3500</v>
      </c>
    </row>
    <row r="28" spans="1:9" x14ac:dyDescent="0.2">
      <c r="A28" s="1">
        <v>52</v>
      </c>
      <c r="B28" s="1" t="s">
        <v>31</v>
      </c>
      <c r="C28" s="1" t="s">
        <v>49</v>
      </c>
      <c r="D28" s="1">
        <v>4</v>
      </c>
      <c r="E28" s="3">
        <f t="shared" si="4"/>
        <v>72707.600000000006</v>
      </c>
      <c r="F28" s="3">
        <f t="shared" si="5"/>
        <v>727.07600000000002</v>
      </c>
      <c r="G28" s="3">
        <f t="shared" si="2"/>
        <v>727.07600000000002</v>
      </c>
      <c r="H28" s="3">
        <f t="shared" si="6"/>
        <v>727.07600000000002</v>
      </c>
      <c r="I28" s="3">
        <v>3500</v>
      </c>
    </row>
    <row r="29" spans="1:9" x14ac:dyDescent="0.2">
      <c r="A29" s="1">
        <v>53</v>
      </c>
      <c r="B29" s="1" t="s">
        <v>32</v>
      </c>
      <c r="C29" s="1" t="s">
        <v>49</v>
      </c>
      <c r="D29" s="1">
        <v>4.5</v>
      </c>
      <c r="E29" s="3">
        <f t="shared" si="4"/>
        <v>81796.05</v>
      </c>
      <c r="F29" s="3">
        <f t="shared" si="5"/>
        <v>817.96050000000002</v>
      </c>
      <c r="G29" s="3">
        <f t="shared" si="2"/>
        <v>817.96050000000002</v>
      </c>
      <c r="H29" s="3">
        <f t="shared" si="6"/>
        <v>817.96050000000002</v>
      </c>
      <c r="I29" s="3">
        <v>3500</v>
      </c>
    </row>
    <row r="30" spans="1:9" x14ac:dyDescent="0.2">
      <c r="A30" s="1">
        <v>54</v>
      </c>
      <c r="B30" s="1" t="s">
        <v>33</v>
      </c>
      <c r="C30" s="1" t="s">
        <v>49</v>
      </c>
      <c r="D30" s="1">
        <v>5.5</v>
      </c>
      <c r="E30" s="3">
        <f t="shared" si="4"/>
        <v>99972.950000000012</v>
      </c>
      <c r="F30" s="3">
        <f t="shared" si="5"/>
        <v>999.72950000000014</v>
      </c>
      <c r="G30" s="3">
        <f t="shared" si="2"/>
        <v>999.72950000000014</v>
      </c>
      <c r="H30" s="3">
        <f t="shared" si="6"/>
        <v>999.72950000000014</v>
      </c>
      <c r="I30" s="3">
        <v>3500</v>
      </c>
    </row>
    <row r="31" spans="1:9" x14ac:dyDescent="0.2">
      <c r="A31" s="1">
        <v>55</v>
      </c>
      <c r="B31" s="1" t="s">
        <v>34</v>
      </c>
      <c r="C31" s="1" t="s">
        <v>49</v>
      </c>
      <c r="D31" s="1">
        <v>6.5</v>
      </c>
      <c r="E31" s="3">
        <f t="shared" si="4"/>
        <v>118149.85</v>
      </c>
      <c r="F31" s="3">
        <f t="shared" si="5"/>
        <v>1181.4985000000001</v>
      </c>
      <c r="G31" s="3">
        <f>E31*0.01</f>
        <v>1181.4985000000001</v>
      </c>
      <c r="H31" s="3">
        <f t="shared" si="6"/>
        <v>1181.4985000000001</v>
      </c>
      <c r="I31" s="3">
        <v>3500</v>
      </c>
    </row>
  </sheetData>
  <mergeCells count="10">
    <mergeCell ref="A1:C1"/>
    <mergeCell ref="A2:A3"/>
    <mergeCell ref="B2:B3"/>
    <mergeCell ref="C2:C3"/>
    <mergeCell ref="H2:H3"/>
    <mergeCell ref="I2:I3"/>
    <mergeCell ref="D2:D3"/>
    <mergeCell ref="E2:E3"/>
    <mergeCell ref="F2:F3"/>
    <mergeCell ref="G2:G3"/>
  </mergeCells>
  <phoneticPr fontId="3" type="noConversion"/>
  <pageMargins left="0.78740157480314965" right="0.59055118110236227" top="0.98425196850393704" bottom="0.98425196850393704" header="0" footer="0"/>
  <pageSetup paperSize="9" scale="9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31"/>
  <sheetViews>
    <sheetView workbookViewId="0">
      <selection activeCell="E11" sqref="E11"/>
    </sheetView>
  </sheetViews>
  <sheetFormatPr baseColWidth="10" defaultRowHeight="12.75" x14ac:dyDescent="0.2"/>
  <cols>
    <col min="1" max="1" width="8.7109375" customWidth="1"/>
    <col min="2" max="2" width="35" customWidth="1"/>
    <col min="3" max="3" width="19.140625" bestFit="1" customWidth="1"/>
    <col min="4" max="4" width="11.85546875" bestFit="1" customWidth="1"/>
    <col min="5" max="5" width="12.85546875" bestFit="1" customWidth="1"/>
    <col min="6" max="6" width="11.7109375" customWidth="1"/>
    <col min="7" max="7" width="11.28515625" customWidth="1"/>
    <col min="8" max="8" width="10.85546875" customWidth="1"/>
    <col min="9" max="9" width="10.85546875" bestFit="1" customWidth="1"/>
  </cols>
  <sheetData>
    <row r="1" spans="1:9" x14ac:dyDescent="0.2">
      <c r="A1" s="9" t="s">
        <v>60</v>
      </c>
      <c r="B1" s="9"/>
      <c r="C1" s="9"/>
      <c r="D1" s="2" t="s">
        <v>4</v>
      </c>
      <c r="E1" s="5">
        <v>112.9</v>
      </c>
      <c r="F1" s="2"/>
      <c r="G1" s="2"/>
      <c r="H1" s="1"/>
      <c r="I1" s="1"/>
    </row>
    <row r="2" spans="1:9" x14ac:dyDescent="0.2">
      <c r="A2" s="10" t="s">
        <v>0</v>
      </c>
      <c r="B2" s="10" t="s">
        <v>1</v>
      </c>
      <c r="C2" s="10" t="s">
        <v>2</v>
      </c>
      <c r="D2" s="10" t="s">
        <v>38</v>
      </c>
      <c r="E2" s="10" t="s">
        <v>3</v>
      </c>
      <c r="F2" s="10" t="s">
        <v>5</v>
      </c>
      <c r="G2" s="10" t="s">
        <v>51</v>
      </c>
      <c r="H2" s="10" t="s">
        <v>50</v>
      </c>
      <c r="I2" s="10" t="s">
        <v>6</v>
      </c>
    </row>
    <row r="3" spans="1:9" x14ac:dyDescent="0.2">
      <c r="A3" s="11"/>
      <c r="B3" s="11"/>
      <c r="C3" s="11"/>
      <c r="D3" s="11"/>
      <c r="E3" s="11"/>
      <c r="F3" s="11"/>
      <c r="G3" s="11"/>
      <c r="H3" s="11"/>
      <c r="I3" s="11"/>
    </row>
    <row r="4" spans="1:9" x14ac:dyDescent="0.2">
      <c r="A4" s="1">
        <v>1</v>
      </c>
      <c r="B4" s="1" t="s">
        <v>7</v>
      </c>
      <c r="C4" s="1"/>
      <c r="D4" s="4">
        <v>184</v>
      </c>
      <c r="E4" s="3">
        <f>D4*$E$1</f>
        <v>20773.600000000002</v>
      </c>
      <c r="F4" s="3">
        <f>E4*0.03</f>
        <v>623.20800000000008</v>
      </c>
      <c r="G4" s="3">
        <f>E4*0.01</f>
        <v>207.73600000000002</v>
      </c>
      <c r="H4" s="3">
        <f>E4*0.03</f>
        <v>623.20800000000008</v>
      </c>
      <c r="I4" s="3">
        <v>3500</v>
      </c>
    </row>
    <row r="5" spans="1:9" x14ac:dyDescent="0.2">
      <c r="A5" s="1">
        <v>4</v>
      </c>
      <c r="B5" s="1" t="s">
        <v>8</v>
      </c>
      <c r="C5" s="1"/>
      <c r="D5" s="4">
        <v>194</v>
      </c>
      <c r="E5" s="3">
        <f>D5*$E$1</f>
        <v>21902.600000000002</v>
      </c>
      <c r="F5" s="3">
        <f t="shared" ref="F5:F16" si="0">E5*0.03</f>
        <v>657.07800000000009</v>
      </c>
      <c r="G5" s="3">
        <f t="shared" ref="G5:G31" si="1">E5*0.01</f>
        <v>219.02600000000004</v>
      </c>
      <c r="H5" s="3">
        <f t="shared" ref="H5:H24" si="2">E5*0.03</f>
        <v>657.07800000000009</v>
      </c>
      <c r="I5" s="3">
        <v>3500</v>
      </c>
    </row>
    <row r="6" spans="1:9" x14ac:dyDescent="0.2">
      <c r="A6" s="1">
        <v>6</v>
      </c>
      <c r="B6" s="1" t="s">
        <v>9</v>
      </c>
      <c r="C6" s="1"/>
      <c r="D6" s="4">
        <v>203</v>
      </c>
      <c r="E6" s="3">
        <f t="shared" ref="E6:E14" si="3">D6*$E$1</f>
        <v>22918.7</v>
      </c>
      <c r="F6" s="3">
        <f t="shared" si="0"/>
        <v>687.56100000000004</v>
      </c>
      <c r="G6" s="3">
        <f t="shared" si="1"/>
        <v>229.18700000000001</v>
      </c>
      <c r="H6" s="3">
        <f t="shared" si="2"/>
        <v>687.56100000000004</v>
      </c>
      <c r="I6" s="3">
        <v>3500</v>
      </c>
    </row>
    <row r="7" spans="1:9" x14ac:dyDescent="0.2">
      <c r="A7" s="1">
        <v>8</v>
      </c>
      <c r="B7" s="1" t="s">
        <v>10</v>
      </c>
      <c r="C7" s="1"/>
      <c r="D7" s="4">
        <v>220</v>
      </c>
      <c r="E7" s="3">
        <f t="shared" si="3"/>
        <v>24838</v>
      </c>
      <c r="F7" s="3">
        <f t="shared" si="0"/>
        <v>745.14</v>
      </c>
      <c r="G7" s="3">
        <f t="shared" si="1"/>
        <v>248.38</v>
      </c>
      <c r="H7" s="3">
        <f t="shared" si="2"/>
        <v>745.14</v>
      </c>
      <c r="I7" s="3">
        <v>3500</v>
      </c>
    </row>
    <row r="8" spans="1:9" x14ac:dyDescent="0.2">
      <c r="A8" s="1">
        <v>10</v>
      </c>
      <c r="B8" s="1" t="s">
        <v>11</v>
      </c>
      <c r="C8" s="1"/>
      <c r="D8" s="4">
        <v>235</v>
      </c>
      <c r="E8" s="3">
        <f t="shared" si="3"/>
        <v>26531.5</v>
      </c>
      <c r="F8" s="3">
        <f t="shared" si="0"/>
        <v>795.94499999999994</v>
      </c>
      <c r="G8" s="3">
        <f t="shared" si="1"/>
        <v>265.315</v>
      </c>
      <c r="H8" s="3">
        <f t="shared" si="2"/>
        <v>795.94499999999994</v>
      </c>
      <c r="I8" s="3">
        <v>3500</v>
      </c>
    </row>
    <row r="9" spans="1:9" x14ac:dyDescent="0.2">
      <c r="A9" s="1">
        <v>11</v>
      </c>
      <c r="B9" s="1" t="s">
        <v>12</v>
      </c>
      <c r="C9" s="1"/>
      <c r="D9" s="4">
        <v>246</v>
      </c>
      <c r="E9" s="3">
        <f t="shared" si="3"/>
        <v>27773.4</v>
      </c>
      <c r="F9" s="3">
        <f t="shared" si="0"/>
        <v>833.202</v>
      </c>
      <c r="G9" s="3">
        <f t="shared" si="1"/>
        <v>277.73400000000004</v>
      </c>
      <c r="H9" s="3">
        <f t="shared" si="2"/>
        <v>833.202</v>
      </c>
      <c r="I9" s="3">
        <v>3500</v>
      </c>
    </row>
    <row r="10" spans="1:9" x14ac:dyDescent="0.2">
      <c r="A10" s="1">
        <v>12</v>
      </c>
      <c r="B10" s="1" t="s">
        <v>13</v>
      </c>
      <c r="C10" s="1"/>
      <c r="D10" s="4">
        <v>260</v>
      </c>
      <c r="E10" s="3">
        <f t="shared" si="3"/>
        <v>29354</v>
      </c>
      <c r="F10" s="3">
        <f t="shared" si="0"/>
        <v>880.62</v>
      </c>
      <c r="G10" s="3">
        <f t="shared" si="1"/>
        <v>293.54000000000002</v>
      </c>
      <c r="H10" s="3">
        <f t="shared" si="2"/>
        <v>880.62</v>
      </c>
      <c r="I10" s="3">
        <v>3500</v>
      </c>
    </row>
    <row r="11" spans="1:9" x14ac:dyDescent="0.2">
      <c r="A11" s="1">
        <v>13</v>
      </c>
      <c r="B11" s="1" t="s">
        <v>14</v>
      </c>
      <c r="C11" s="1"/>
      <c r="D11" s="4">
        <v>284</v>
      </c>
      <c r="E11" s="3">
        <f t="shared" si="3"/>
        <v>32063.600000000002</v>
      </c>
      <c r="F11" s="3">
        <f t="shared" si="0"/>
        <v>961.90800000000002</v>
      </c>
      <c r="G11" s="3">
        <f t="shared" si="1"/>
        <v>320.63600000000002</v>
      </c>
      <c r="H11" s="3">
        <f t="shared" si="2"/>
        <v>961.90800000000002</v>
      </c>
      <c r="I11" s="3">
        <v>3500</v>
      </c>
    </row>
    <row r="12" spans="1:9" x14ac:dyDescent="0.2">
      <c r="A12" s="1">
        <v>14</v>
      </c>
      <c r="B12" s="1" t="s">
        <v>15</v>
      </c>
      <c r="C12" s="1"/>
      <c r="D12" s="4">
        <v>309</v>
      </c>
      <c r="E12" s="3">
        <f t="shared" si="3"/>
        <v>34886.1</v>
      </c>
      <c r="F12" s="3">
        <f t="shared" si="0"/>
        <v>1046.5829999999999</v>
      </c>
      <c r="G12" s="3">
        <f t="shared" si="1"/>
        <v>348.86099999999999</v>
      </c>
      <c r="H12" s="3">
        <f t="shared" si="2"/>
        <v>1046.5829999999999</v>
      </c>
      <c r="I12" s="3">
        <v>3500</v>
      </c>
    </row>
    <row r="13" spans="1:9" x14ac:dyDescent="0.2">
      <c r="A13" s="1">
        <v>15</v>
      </c>
      <c r="B13" s="1" t="s">
        <v>16</v>
      </c>
      <c r="C13" s="1"/>
      <c r="D13" s="4">
        <v>373</v>
      </c>
      <c r="E13" s="3">
        <f t="shared" si="3"/>
        <v>42111.700000000004</v>
      </c>
      <c r="F13" s="3">
        <f t="shared" si="0"/>
        <v>1263.3510000000001</v>
      </c>
      <c r="G13" s="3">
        <f t="shared" si="1"/>
        <v>421.11700000000008</v>
      </c>
      <c r="H13" s="3">
        <f t="shared" si="2"/>
        <v>1263.3510000000001</v>
      </c>
      <c r="I13" s="3">
        <v>3500</v>
      </c>
    </row>
    <row r="14" spans="1:9" x14ac:dyDescent="0.2">
      <c r="A14" s="1">
        <v>16</v>
      </c>
      <c r="B14" s="1" t="s">
        <v>56</v>
      </c>
      <c r="C14" s="1"/>
      <c r="D14" s="4">
        <v>410</v>
      </c>
      <c r="E14" s="3">
        <f t="shared" si="3"/>
        <v>46289</v>
      </c>
      <c r="F14" s="3">
        <f t="shared" si="0"/>
        <v>1388.6699999999998</v>
      </c>
      <c r="G14" s="3">
        <f t="shared" si="1"/>
        <v>462.89</v>
      </c>
      <c r="H14" s="3">
        <f t="shared" si="2"/>
        <v>1388.6699999999998</v>
      </c>
      <c r="I14" s="3">
        <v>3500</v>
      </c>
    </row>
    <row r="15" spans="1:9" x14ac:dyDescent="0.2">
      <c r="A15" s="1">
        <v>20</v>
      </c>
      <c r="B15" s="1" t="s">
        <v>18</v>
      </c>
      <c r="C15" s="1" t="s">
        <v>37</v>
      </c>
      <c r="D15" s="4">
        <v>3</v>
      </c>
      <c r="E15" s="3">
        <f t="shared" ref="E15:E31" si="4">D15*$E$4</f>
        <v>62320.800000000003</v>
      </c>
      <c r="F15" s="3">
        <f t="shared" si="0"/>
        <v>1869.624</v>
      </c>
      <c r="G15" s="3">
        <f t="shared" si="1"/>
        <v>623.20800000000008</v>
      </c>
      <c r="H15" s="3">
        <f t="shared" si="2"/>
        <v>1869.624</v>
      </c>
      <c r="I15" s="3">
        <v>3500</v>
      </c>
    </row>
    <row r="16" spans="1:9" x14ac:dyDescent="0.2">
      <c r="A16" s="1">
        <v>22</v>
      </c>
      <c r="B16" s="1" t="s">
        <v>19</v>
      </c>
      <c r="C16" s="1" t="s">
        <v>37</v>
      </c>
      <c r="D16" s="4">
        <v>3.5</v>
      </c>
      <c r="E16" s="3">
        <f t="shared" si="4"/>
        <v>72707.600000000006</v>
      </c>
      <c r="F16" s="3">
        <f t="shared" si="0"/>
        <v>2181.2280000000001</v>
      </c>
      <c r="G16" s="3">
        <f t="shared" si="1"/>
        <v>727.07600000000002</v>
      </c>
      <c r="H16" s="3">
        <f t="shared" si="2"/>
        <v>2181.2280000000001</v>
      </c>
      <c r="I16" s="3">
        <v>3500</v>
      </c>
    </row>
    <row r="17" spans="1:9" x14ac:dyDescent="0.2">
      <c r="A17" s="1">
        <v>23</v>
      </c>
      <c r="B17" s="1" t="s">
        <v>20</v>
      </c>
      <c r="C17" s="1" t="s">
        <v>37</v>
      </c>
      <c r="D17" s="4">
        <v>3.5</v>
      </c>
      <c r="E17" s="3">
        <f t="shared" si="4"/>
        <v>72707.600000000006</v>
      </c>
      <c r="F17" s="3">
        <f>E17*0.025</f>
        <v>1817.6900000000003</v>
      </c>
      <c r="G17" s="3">
        <f t="shared" si="1"/>
        <v>727.07600000000002</v>
      </c>
      <c r="H17" s="3">
        <f t="shared" si="2"/>
        <v>2181.2280000000001</v>
      </c>
      <c r="I17" s="3">
        <v>3500</v>
      </c>
    </row>
    <row r="18" spans="1:9" x14ac:dyDescent="0.2">
      <c r="A18" s="1">
        <v>24</v>
      </c>
      <c r="B18" s="1" t="s">
        <v>17</v>
      </c>
      <c r="C18" s="1" t="s">
        <v>37</v>
      </c>
      <c r="D18" s="4">
        <v>4.5</v>
      </c>
      <c r="E18" s="3">
        <f>D18*$E$4</f>
        <v>93481.200000000012</v>
      </c>
      <c r="F18" s="3">
        <f>E18*0.03</f>
        <v>2804.4360000000001</v>
      </c>
      <c r="G18" s="3">
        <f>E18*0.01</f>
        <v>934.81200000000013</v>
      </c>
      <c r="H18" s="3">
        <f>E18*0.03</f>
        <v>2804.4360000000001</v>
      </c>
      <c r="I18" s="3">
        <v>3500</v>
      </c>
    </row>
    <row r="19" spans="1:9" x14ac:dyDescent="0.2">
      <c r="A19" s="1">
        <v>24</v>
      </c>
      <c r="B19" s="1" t="s">
        <v>21</v>
      </c>
      <c r="C19" s="1" t="s">
        <v>37</v>
      </c>
      <c r="D19" s="4">
        <v>4.5</v>
      </c>
      <c r="E19" s="3">
        <f t="shared" si="4"/>
        <v>93481.200000000012</v>
      </c>
      <c r="F19" s="3">
        <f>E19*0.03</f>
        <v>2804.4360000000001</v>
      </c>
      <c r="G19" s="3">
        <f t="shared" si="1"/>
        <v>934.81200000000013</v>
      </c>
      <c r="H19" s="3">
        <f t="shared" si="2"/>
        <v>2804.4360000000001</v>
      </c>
      <c r="I19" s="3">
        <v>3500</v>
      </c>
    </row>
    <row r="20" spans="1:9" x14ac:dyDescent="0.2">
      <c r="A20" s="1">
        <v>25</v>
      </c>
      <c r="B20" s="1" t="s">
        <v>22</v>
      </c>
      <c r="C20" s="1" t="s">
        <v>37</v>
      </c>
      <c r="D20" s="4">
        <v>4.5</v>
      </c>
      <c r="E20" s="3">
        <f t="shared" si="4"/>
        <v>93481.200000000012</v>
      </c>
      <c r="F20" s="3">
        <f>E20*0.025</f>
        <v>2337.0300000000002</v>
      </c>
      <c r="G20" s="3">
        <f t="shared" si="1"/>
        <v>934.81200000000013</v>
      </c>
      <c r="H20" s="3">
        <f t="shared" si="2"/>
        <v>2804.4360000000001</v>
      </c>
      <c r="I20" s="3">
        <v>3500</v>
      </c>
    </row>
    <row r="21" spans="1:9" x14ac:dyDescent="0.2">
      <c r="A21" s="1">
        <v>26</v>
      </c>
      <c r="B21" s="1" t="s">
        <v>23</v>
      </c>
      <c r="C21" s="1" t="s">
        <v>37</v>
      </c>
      <c r="D21" s="4">
        <v>4.5</v>
      </c>
      <c r="E21" s="3">
        <f t="shared" si="4"/>
        <v>93481.200000000012</v>
      </c>
      <c r="F21" s="3">
        <f>E21*0.025</f>
        <v>2337.0300000000002</v>
      </c>
      <c r="G21" s="3">
        <f t="shared" si="1"/>
        <v>934.81200000000013</v>
      </c>
      <c r="H21" s="3">
        <f t="shared" si="2"/>
        <v>2804.4360000000001</v>
      </c>
      <c r="I21" s="3">
        <v>3500</v>
      </c>
    </row>
    <row r="22" spans="1:9" x14ac:dyDescent="0.2">
      <c r="A22" s="1">
        <v>27</v>
      </c>
      <c r="B22" s="1" t="s">
        <v>24</v>
      </c>
      <c r="C22" s="1" t="s">
        <v>37</v>
      </c>
      <c r="D22" s="4">
        <v>4.5</v>
      </c>
      <c r="E22" s="3">
        <f t="shared" si="4"/>
        <v>93481.200000000012</v>
      </c>
      <c r="F22" s="3">
        <f>E22*0.025</f>
        <v>2337.0300000000002</v>
      </c>
      <c r="G22" s="3">
        <f t="shared" si="1"/>
        <v>934.81200000000013</v>
      </c>
      <c r="H22" s="3">
        <f t="shared" si="2"/>
        <v>2804.4360000000001</v>
      </c>
      <c r="I22" s="3">
        <v>3500</v>
      </c>
    </row>
    <row r="23" spans="1:9" x14ac:dyDescent="0.2">
      <c r="A23" s="1">
        <v>28</v>
      </c>
      <c r="B23" s="1" t="s">
        <v>25</v>
      </c>
      <c r="C23" s="1" t="s">
        <v>37</v>
      </c>
      <c r="D23" s="4">
        <v>4.5</v>
      </c>
      <c r="E23" s="3">
        <f t="shared" si="4"/>
        <v>93481.200000000012</v>
      </c>
      <c r="F23" s="3">
        <f>E23*0.025</f>
        <v>2337.0300000000002</v>
      </c>
      <c r="G23" s="3">
        <f t="shared" si="1"/>
        <v>934.81200000000013</v>
      </c>
      <c r="H23" s="3">
        <f t="shared" si="2"/>
        <v>2804.4360000000001</v>
      </c>
      <c r="I23" s="3">
        <v>3500</v>
      </c>
    </row>
    <row r="24" spans="1:9" x14ac:dyDescent="0.2">
      <c r="A24" s="1">
        <v>30</v>
      </c>
      <c r="B24" s="1" t="s">
        <v>26</v>
      </c>
      <c r="C24" s="1" t="s">
        <v>37</v>
      </c>
      <c r="D24" s="4">
        <v>6</v>
      </c>
      <c r="E24" s="3">
        <f t="shared" si="4"/>
        <v>124641.60000000001</v>
      </c>
      <c r="F24" s="3">
        <f>E24*0.025</f>
        <v>3116.0400000000004</v>
      </c>
      <c r="G24" s="3">
        <f t="shared" si="1"/>
        <v>1246.4160000000002</v>
      </c>
      <c r="H24" s="3">
        <f t="shared" si="2"/>
        <v>3739.248</v>
      </c>
      <c r="I24" s="3">
        <v>3500</v>
      </c>
    </row>
    <row r="25" spans="1:9" x14ac:dyDescent="0.2">
      <c r="A25" s="1">
        <v>32</v>
      </c>
      <c r="B25" s="1" t="s">
        <v>55</v>
      </c>
      <c r="C25" s="6"/>
      <c r="D25" s="4">
        <v>184</v>
      </c>
      <c r="E25" s="3">
        <f>D25*E1</f>
        <v>20773.600000000002</v>
      </c>
      <c r="F25" s="3"/>
      <c r="G25" s="3"/>
      <c r="H25" s="3">
        <f>E25*0.03</f>
        <v>623.20800000000008</v>
      </c>
      <c r="I25" s="3">
        <v>3500</v>
      </c>
    </row>
    <row r="26" spans="1:9" x14ac:dyDescent="0.2">
      <c r="A26" s="1">
        <v>50</v>
      </c>
      <c r="B26" s="1" t="s">
        <v>29</v>
      </c>
      <c r="C26" s="1" t="s">
        <v>37</v>
      </c>
      <c r="D26" s="4">
        <v>3.7</v>
      </c>
      <c r="E26" s="3">
        <f t="shared" si="4"/>
        <v>76862.320000000007</v>
      </c>
      <c r="F26" s="3">
        <f t="shared" ref="F26:F31" si="5">E26*0.01</f>
        <v>768.62320000000011</v>
      </c>
      <c r="G26" s="3">
        <f t="shared" si="1"/>
        <v>768.62320000000011</v>
      </c>
      <c r="H26" s="3">
        <f t="shared" ref="H26:H31" si="6">E26*0.01</f>
        <v>768.62320000000011</v>
      </c>
      <c r="I26" s="3">
        <v>3500</v>
      </c>
    </row>
    <row r="27" spans="1:9" x14ac:dyDescent="0.2">
      <c r="A27" s="1">
        <v>51</v>
      </c>
      <c r="B27" s="1" t="s">
        <v>30</v>
      </c>
      <c r="C27" s="1" t="s">
        <v>37</v>
      </c>
      <c r="D27" s="4">
        <v>4</v>
      </c>
      <c r="E27" s="3">
        <f t="shared" si="4"/>
        <v>83094.400000000009</v>
      </c>
      <c r="F27" s="3">
        <f t="shared" si="5"/>
        <v>830.94400000000007</v>
      </c>
      <c r="G27" s="3">
        <f t="shared" si="1"/>
        <v>830.94400000000007</v>
      </c>
      <c r="H27" s="3">
        <f t="shared" si="6"/>
        <v>830.94400000000007</v>
      </c>
      <c r="I27" s="3">
        <v>3500</v>
      </c>
    </row>
    <row r="28" spans="1:9" x14ac:dyDescent="0.2">
      <c r="A28" s="1">
        <v>52</v>
      </c>
      <c r="B28" s="1" t="s">
        <v>31</v>
      </c>
      <c r="C28" s="1" t="s">
        <v>37</v>
      </c>
      <c r="D28" s="4">
        <v>4</v>
      </c>
      <c r="E28" s="3">
        <f t="shared" si="4"/>
        <v>83094.400000000009</v>
      </c>
      <c r="F28" s="3">
        <f t="shared" si="5"/>
        <v>830.94400000000007</v>
      </c>
      <c r="G28" s="3">
        <f t="shared" si="1"/>
        <v>830.94400000000007</v>
      </c>
      <c r="H28" s="3">
        <f t="shared" si="6"/>
        <v>830.94400000000007</v>
      </c>
      <c r="I28" s="3">
        <v>3500</v>
      </c>
    </row>
    <row r="29" spans="1:9" x14ac:dyDescent="0.2">
      <c r="A29" s="1">
        <v>53</v>
      </c>
      <c r="B29" s="1" t="s">
        <v>32</v>
      </c>
      <c r="C29" s="1" t="s">
        <v>37</v>
      </c>
      <c r="D29" s="4">
        <v>4.5</v>
      </c>
      <c r="E29" s="3">
        <f t="shared" si="4"/>
        <v>93481.200000000012</v>
      </c>
      <c r="F29" s="3">
        <f t="shared" si="5"/>
        <v>934.81200000000013</v>
      </c>
      <c r="G29" s="3">
        <f t="shared" si="1"/>
        <v>934.81200000000013</v>
      </c>
      <c r="H29" s="3">
        <f t="shared" si="6"/>
        <v>934.81200000000013</v>
      </c>
      <c r="I29" s="3">
        <v>3500</v>
      </c>
    </row>
    <row r="30" spans="1:9" x14ac:dyDescent="0.2">
      <c r="A30" s="1">
        <v>54</v>
      </c>
      <c r="B30" s="1" t="s">
        <v>33</v>
      </c>
      <c r="C30" s="1" t="s">
        <v>37</v>
      </c>
      <c r="D30" s="4">
        <v>5.5</v>
      </c>
      <c r="E30" s="3">
        <f t="shared" si="4"/>
        <v>114254.80000000002</v>
      </c>
      <c r="F30" s="3">
        <f t="shared" si="5"/>
        <v>1142.5480000000002</v>
      </c>
      <c r="G30" s="3">
        <f t="shared" si="1"/>
        <v>1142.5480000000002</v>
      </c>
      <c r="H30" s="3">
        <f t="shared" si="6"/>
        <v>1142.5480000000002</v>
      </c>
      <c r="I30" s="3">
        <v>3500</v>
      </c>
    </row>
    <row r="31" spans="1:9" x14ac:dyDescent="0.2">
      <c r="A31" s="1">
        <v>55</v>
      </c>
      <c r="B31" s="1" t="s">
        <v>34</v>
      </c>
      <c r="C31" s="1" t="s">
        <v>37</v>
      </c>
      <c r="D31" s="4">
        <v>6.5</v>
      </c>
      <c r="E31" s="3">
        <f t="shared" si="4"/>
        <v>135028.40000000002</v>
      </c>
      <c r="F31" s="3">
        <f t="shared" si="5"/>
        <v>1350.2840000000003</v>
      </c>
      <c r="G31" s="3">
        <f t="shared" si="1"/>
        <v>1350.2840000000003</v>
      </c>
      <c r="H31" s="3">
        <f t="shared" si="6"/>
        <v>1350.2840000000003</v>
      </c>
      <c r="I31" s="3">
        <v>3500</v>
      </c>
    </row>
  </sheetData>
  <mergeCells count="10">
    <mergeCell ref="A1:C1"/>
    <mergeCell ref="A2:A3"/>
    <mergeCell ref="B2:B3"/>
    <mergeCell ref="C2:C3"/>
    <mergeCell ref="H2:H3"/>
    <mergeCell ref="I2:I3"/>
    <mergeCell ref="D2:D3"/>
    <mergeCell ref="E2:E3"/>
    <mergeCell ref="F2:F3"/>
    <mergeCell ref="G2:G3"/>
  </mergeCells>
  <phoneticPr fontId="3" type="noConversion"/>
  <pageMargins left="0.78740157480314965" right="0.59055118110236227" top="0.98425196850393704" bottom="0.98425196850393704" header="0" footer="0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6 Horas</vt:lpstr>
      <vt:lpstr>7 Horas</vt:lpstr>
      <vt:lpstr>8 Horas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xxx</dc:creator>
  <cp:lastModifiedBy>usuario</cp:lastModifiedBy>
  <cp:lastPrinted>2021-04-26T15:04:36Z</cp:lastPrinted>
  <dcterms:created xsi:type="dcterms:W3CDTF">2016-11-24T12:59:00Z</dcterms:created>
  <dcterms:modified xsi:type="dcterms:W3CDTF">2021-04-26T15:04:39Z</dcterms:modified>
</cp:coreProperties>
</file>