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compartidos\Tabla de basicos\2023\Enero - modificacion por ordenanza\"/>
    </mc:Choice>
  </mc:AlternateContent>
  <bookViews>
    <workbookView xWindow="0" yWindow="0" windowWidth="19200" windowHeight="7650"/>
  </bookViews>
  <sheets>
    <sheet name="6 Horas" sheetId="1" r:id="rId1"/>
    <sheet name="7 Horas" sheetId="2" r:id="rId2"/>
    <sheet name="8 Horas" sheetId="3" r:id="rId3"/>
  </sheets>
  <calcPr calcId="162913"/>
</workbook>
</file>

<file path=xl/calcChain.xml><?xml version="1.0" encoding="utf-8"?>
<calcChain xmlns="http://schemas.openxmlformats.org/spreadsheetml/2006/main">
  <c r="J27" i="1" l="1"/>
  <c r="E25" i="3" l="1"/>
  <c r="E25" i="2"/>
  <c r="H25" i="2" s="1"/>
  <c r="E26" i="1"/>
  <c r="H26" i="1" s="1"/>
  <c r="E4" i="1"/>
  <c r="E32" i="1" s="1"/>
  <c r="G32" i="1" s="1"/>
  <c r="H25" i="3"/>
  <c r="E6" i="1"/>
  <c r="C41" i="1" s="1"/>
  <c r="E4" i="3"/>
  <c r="E29" i="1" s="1"/>
  <c r="E5" i="1"/>
  <c r="F5" i="1" s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F7" i="1"/>
  <c r="E4" i="2"/>
  <c r="E30" i="2" s="1"/>
  <c r="E5" i="2"/>
  <c r="G5" i="2" s="1"/>
  <c r="E6" i="2"/>
  <c r="G6" i="2" s="1"/>
  <c r="E7" i="2"/>
  <c r="F7" i="2" s="1"/>
  <c r="E8" i="2"/>
  <c r="H8" i="2" s="1"/>
  <c r="E9" i="2"/>
  <c r="G9" i="2" s="1"/>
  <c r="E10" i="2"/>
  <c r="E11" i="2"/>
  <c r="F11" i="2" s="1"/>
  <c r="E12" i="2"/>
  <c r="H12" i="2" s="1"/>
  <c r="E13" i="2"/>
  <c r="G13" i="2" s="1"/>
  <c r="E14" i="2"/>
  <c r="G14" i="2" s="1"/>
  <c r="E5" i="3"/>
  <c r="G5" i="3" s="1"/>
  <c r="E6" i="3"/>
  <c r="F6" i="3" s="1"/>
  <c r="E7" i="3"/>
  <c r="H7" i="3" s="1"/>
  <c r="E8" i="3"/>
  <c r="H8" i="3" s="1"/>
  <c r="E9" i="3"/>
  <c r="H9" i="3" s="1"/>
  <c r="E10" i="3"/>
  <c r="F10" i="3" s="1"/>
  <c r="E11" i="3"/>
  <c r="G11" i="3" s="1"/>
  <c r="E12" i="3"/>
  <c r="H12" i="3" s="1"/>
  <c r="E13" i="3"/>
  <c r="G13" i="3" s="1"/>
  <c r="E14" i="3"/>
  <c r="F14" i="3" s="1"/>
  <c r="G8" i="3"/>
  <c r="F4" i="3"/>
  <c r="E29" i="2"/>
  <c r="F29" i="2" s="1"/>
  <c r="H5" i="2"/>
  <c r="G7" i="3"/>
  <c r="F9" i="2" l="1"/>
  <c r="F5" i="2"/>
  <c r="E24" i="3"/>
  <c r="H24" i="3" s="1"/>
  <c r="E22" i="3"/>
  <c r="F22" i="3" s="1"/>
  <c r="H7" i="2"/>
  <c r="E20" i="3"/>
  <c r="G20" i="3" s="1"/>
  <c r="E16" i="3"/>
  <c r="F16" i="3" s="1"/>
  <c r="H9" i="2"/>
  <c r="H11" i="2"/>
  <c r="E15" i="3"/>
  <c r="H15" i="3" s="1"/>
  <c r="G13" i="1"/>
  <c r="F6" i="1"/>
  <c r="G6" i="1"/>
  <c r="E27" i="3"/>
  <c r="H27" i="3" s="1"/>
  <c r="E21" i="2"/>
  <c r="F21" i="2" s="1"/>
  <c r="E15" i="2"/>
  <c r="F15" i="2" s="1"/>
  <c r="F13" i="2"/>
  <c r="E26" i="2"/>
  <c r="H6" i="1"/>
  <c r="G4" i="3"/>
  <c r="H4" i="3"/>
  <c r="E23" i="3"/>
  <c r="E21" i="3"/>
  <c r="H21" i="3" s="1"/>
  <c r="E19" i="3"/>
  <c r="H19" i="3" s="1"/>
  <c r="E17" i="3"/>
  <c r="G17" i="3" s="1"/>
  <c r="E18" i="3"/>
  <c r="H18" i="3" s="1"/>
  <c r="E31" i="3"/>
  <c r="F31" i="3" s="1"/>
  <c r="F24" i="3"/>
  <c r="G24" i="3"/>
  <c r="E29" i="3"/>
  <c r="H29" i="3" s="1"/>
  <c r="E26" i="3"/>
  <c r="H26" i="3" s="1"/>
  <c r="E30" i="3"/>
  <c r="H30" i="3" s="1"/>
  <c r="E28" i="3"/>
  <c r="G15" i="3"/>
  <c r="G29" i="2"/>
  <c r="H26" i="2"/>
  <c r="G8" i="2"/>
  <c r="F11" i="1"/>
  <c r="G9" i="1"/>
  <c r="G30" i="3"/>
  <c r="F15" i="3"/>
  <c r="F8" i="3"/>
  <c r="F12" i="3"/>
  <c r="G12" i="3"/>
  <c r="H5" i="1"/>
  <c r="F13" i="1"/>
  <c r="F9" i="1"/>
  <c r="G11" i="1"/>
  <c r="G7" i="1"/>
  <c r="G5" i="1"/>
  <c r="E36" i="1"/>
  <c r="E20" i="1"/>
  <c r="F20" i="1" s="1"/>
  <c r="H29" i="1"/>
  <c r="G29" i="1"/>
  <c r="E28" i="1"/>
  <c r="F30" i="2"/>
  <c r="H30" i="2"/>
  <c r="G11" i="2"/>
  <c r="H13" i="2"/>
  <c r="E31" i="2"/>
  <c r="E18" i="2"/>
  <c r="E17" i="2"/>
  <c r="E23" i="2"/>
  <c r="F8" i="2"/>
  <c r="E16" i="2"/>
  <c r="F28" i="1"/>
  <c r="G9" i="3"/>
  <c r="G21" i="3"/>
  <c r="F29" i="1"/>
  <c r="F9" i="3"/>
  <c r="F7" i="3"/>
  <c r="F21" i="3"/>
  <c r="G30" i="2"/>
  <c r="H29" i="2"/>
  <c r="G7" i="2"/>
  <c r="G12" i="2"/>
  <c r="F12" i="2"/>
  <c r="F14" i="1"/>
  <c r="F12" i="1"/>
  <c r="F10" i="1"/>
  <c r="F8" i="1"/>
  <c r="G14" i="1"/>
  <c r="G12" i="1"/>
  <c r="G10" i="1"/>
  <c r="G8" i="1"/>
  <c r="H4" i="1"/>
  <c r="F4" i="1"/>
  <c r="E23" i="1"/>
  <c r="E19" i="1"/>
  <c r="F19" i="1" s="1"/>
  <c r="F17" i="3"/>
  <c r="H13" i="3"/>
  <c r="F13" i="3"/>
  <c r="H11" i="3"/>
  <c r="F11" i="3"/>
  <c r="H5" i="3"/>
  <c r="F5" i="3"/>
  <c r="H31" i="3"/>
  <c r="G31" i="3"/>
  <c r="H15" i="2"/>
  <c r="H10" i="2"/>
  <c r="G10" i="2"/>
  <c r="F10" i="2"/>
  <c r="E27" i="2"/>
  <c r="E28" i="2"/>
  <c r="E20" i="2"/>
  <c r="E22" i="2"/>
  <c r="E24" i="2"/>
  <c r="F4" i="2"/>
  <c r="G4" i="2"/>
  <c r="H4" i="2"/>
  <c r="E19" i="2"/>
  <c r="H32" i="1"/>
  <c r="F32" i="1"/>
  <c r="E15" i="1"/>
  <c r="E30" i="1"/>
  <c r="E31" i="1"/>
  <c r="E34" i="1"/>
  <c r="E35" i="1"/>
  <c r="E18" i="1"/>
  <c r="E17" i="1"/>
  <c r="E16" i="1"/>
  <c r="E21" i="1"/>
  <c r="E22" i="1"/>
  <c r="E24" i="1"/>
  <c r="G4" i="1"/>
  <c r="G22" i="3"/>
  <c r="F20" i="3"/>
  <c r="H16" i="3"/>
  <c r="G16" i="3"/>
  <c r="H14" i="3"/>
  <c r="G14" i="3"/>
  <c r="H10" i="3"/>
  <c r="G10" i="3"/>
  <c r="H6" i="3"/>
  <c r="G6" i="3"/>
  <c r="H14" i="2"/>
  <c r="F14" i="2"/>
  <c r="H6" i="2"/>
  <c r="F6" i="2"/>
  <c r="E33" i="1"/>
  <c r="G29" i="3" l="1"/>
  <c r="H20" i="3"/>
  <c r="H22" i="3"/>
  <c r="G21" i="2"/>
  <c r="G27" i="3"/>
  <c r="F27" i="3"/>
  <c r="H21" i="2"/>
  <c r="G15" i="2"/>
  <c r="H17" i="3"/>
  <c r="F29" i="3"/>
  <c r="F18" i="3"/>
  <c r="G26" i="3"/>
  <c r="G19" i="3"/>
  <c r="G26" i="2"/>
  <c r="F26" i="2"/>
  <c r="F26" i="3"/>
  <c r="H23" i="3"/>
  <c r="G23" i="3"/>
  <c r="F19" i="3"/>
  <c r="F23" i="3"/>
  <c r="F30" i="3"/>
  <c r="G18" i="3"/>
  <c r="H28" i="3"/>
  <c r="F28" i="3"/>
  <c r="G28" i="3"/>
  <c r="F36" i="1"/>
  <c r="C40" i="1"/>
  <c r="G36" i="1"/>
  <c r="H36" i="1"/>
  <c r="H20" i="1"/>
  <c r="G20" i="1"/>
  <c r="H28" i="1"/>
  <c r="G28" i="1"/>
  <c r="G17" i="2"/>
  <c r="F17" i="2"/>
  <c r="H17" i="2"/>
  <c r="H31" i="2"/>
  <c r="G31" i="2"/>
  <c r="F31" i="2"/>
  <c r="G16" i="2"/>
  <c r="F16" i="2"/>
  <c r="H16" i="2"/>
  <c r="H23" i="2"/>
  <c r="F23" i="2"/>
  <c r="G23" i="2"/>
  <c r="H18" i="2"/>
  <c r="F18" i="2"/>
  <c r="G18" i="2"/>
  <c r="G19" i="1"/>
  <c r="H19" i="1"/>
  <c r="G23" i="1"/>
  <c r="H23" i="1"/>
  <c r="F23" i="1"/>
  <c r="H22" i="1"/>
  <c r="F22" i="1"/>
  <c r="G22" i="1"/>
  <c r="G16" i="1"/>
  <c r="H16" i="1"/>
  <c r="F16" i="1"/>
  <c r="F18" i="1"/>
  <c r="H18" i="1"/>
  <c r="G18" i="1"/>
  <c r="G34" i="1"/>
  <c r="F34" i="1"/>
  <c r="H34" i="1"/>
  <c r="G30" i="1"/>
  <c r="H30" i="1"/>
  <c r="F30" i="1"/>
  <c r="F19" i="2"/>
  <c r="G19" i="2"/>
  <c r="H19" i="2"/>
  <c r="F24" i="2"/>
  <c r="G24" i="2"/>
  <c r="H24" i="2"/>
  <c r="H20" i="2"/>
  <c r="G20" i="2"/>
  <c r="F20" i="2"/>
  <c r="G27" i="2"/>
  <c r="H27" i="2"/>
  <c r="F27" i="2"/>
  <c r="G33" i="1"/>
  <c r="H33" i="1"/>
  <c r="F33" i="1"/>
  <c r="H24" i="1"/>
  <c r="F24" i="1"/>
  <c r="G24" i="1"/>
  <c r="F21" i="1"/>
  <c r="G21" i="1"/>
  <c r="H21" i="1"/>
  <c r="F17" i="1"/>
  <c r="H17" i="1"/>
  <c r="G17" i="1"/>
  <c r="H35" i="1"/>
  <c r="F35" i="1"/>
  <c r="G35" i="1"/>
  <c r="H31" i="1"/>
  <c r="F31" i="1"/>
  <c r="G31" i="1"/>
  <c r="F15" i="1"/>
  <c r="H15" i="1"/>
  <c r="G15" i="1"/>
  <c r="H22" i="2"/>
  <c r="G22" i="2"/>
  <c r="F22" i="2"/>
  <c r="F28" i="2"/>
  <c r="H28" i="2"/>
  <c r="G28" i="2"/>
</calcChain>
</file>

<file path=xl/sharedStrings.xml><?xml version="1.0" encoding="utf-8"?>
<sst xmlns="http://schemas.openxmlformats.org/spreadsheetml/2006/main" count="175" uniqueCount="53">
  <si>
    <t>Categoria</t>
  </si>
  <si>
    <t>Nombre</t>
  </si>
  <si>
    <t>Observaciones</t>
  </si>
  <si>
    <t>Basico</t>
  </si>
  <si>
    <t>Valor Modulo</t>
  </si>
  <si>
    <t>Ant al 31/12/95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</si>
  <si>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</si>
  <si>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</si>
  <si>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</si>
  <si>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</si>
  <si>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</si>
  <si>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</si>
  <si>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</si>
  <si>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</si>
  <si>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</si>
  <si>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</si>
  <si>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</si>
  <si>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Personal</t>
  </si>
  <si>
    <t>Sub Jefe de Compras</t>
  </si>
  <si>
    <t>Jefe Centro de Computos</t>
  </si>
  <si>
    <t>Sub Tesorero</t>
  </si>
  <si>
    <t xml:space="preserve">Jefe de Compras </t>
  </si>
  <si>
    <t>Porcurador</t>
  </si>
  <si>
    <t>Tesorero</t>
  </si>
  <si>
    <t>Juez de Faltas</t>
  </si>
  <si>
    <t>Sub Contador</t>
  </si>
  <si>
    <t>Contador</t>
  </si>
  <si>
    <t>Jornalizados 6 Horas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</si>
  <si>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</si>
  <si>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</si>
  <si>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</si>
  <si>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</si>
  <si>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</si>
  <si>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</si>
  <si>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</si>
  <si>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</si>
  <si>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Sobre Cat 1 (6 Horas)</t>
  </si>
  <si>
    <t>Sobre Cat 1 (8 Horas)</t>
  </si>
  <si>
    <t>Modulos</t>
  </si>
  <si>
    <t>Destajastas</t>
  </si>
  <si>
    <t>Gastos de Representacion</t>
  </si>
  <si>
    <t>Valor Basico para Bonificacion</t>
  </si>
  <si>
    <t>Sobre Cat 1 (7 Horas)</t>
  </si>
  <si>
    <t>Ant desde 01/01/06</t>
  </si>
  <si>
    <t>Concejales</t>
  </si>
  <si>
    <t>Ant 01/01/96 al 31/12/05</t>
  </si>
  <si>
    <t>Jornalizados 7 Horas</t>
  </si>
  <si>
    <t>Jornalizados 8 Horas</t>
  </si>
  <si>
    <t>Jefe de Departamento Cat 16/ Arquitectos</t>
  </si>
  <si>
    <t>Contratados</t>
  </si>
  <si>
    <t>Tabla de basicos al 01/01/2023      6 HORAS</t>
  </si>
  <si>
    <t>Tabla de basicos al 01/01/2023      7 HORAS</t>
  </si>
  <si>
    <t>Tabla de basicos al 01/01/2023     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</si>
</sst>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$&quot;\ * #,##0.00_ ;_ &quot;$&quot;\ * \-#,##0.00_ ;_ &quot;$&quot;\ * &quot;-&quot;??_ ;_ @_ 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/>
    <xf numFmtId="164" fontId="0" fillId="0" borderId="1" xfId="1" applyFont="1" applyBorder="1"/>
    <xf numFmtId="0" fontId="0" fillId="0" borderId="1" xfId="1" applyNumberFormat="1" applyFont="1" applyBorder="1"/>
    <xf numFmtId="164" fontId="0" fillId="0" borderId="1" xfId="1" applyNumberFormat="1" applyFont="1" applyBorder="1" applyAlignment="1"/>
    <xf numFmtId="164" fontId="0" fillId="0" borderId="1" xfId="1" applyNumberFormat="1" applyFont="1" applyBorder="1"/>
    <xf numFmtId="0" fontId="0" fillId="0" borderId="0" xfId="0" applyBorder="1"/>
    <xf numFmtId="164" fontId="0" fillId="0" borderId="0" xfId="1" applyFont="1" applyBorder="1"/>
    <xf numFmtId="0" fontId="2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16" workbookViewId="0">
      <selection activeCell="E27" sqref="E27"/>
    </sheetView>
  </sheetViews>
  <sheetFormatPr baseColWidth="10" defaultRowHeight="12.75" x14ac:dyDescent="0.2"/>
  <cols>
    <col min="1" max="1" width="8.5703125" customWidth="1"/>
    <col min="2" max="2" width="36.140625" bestFit="1" customWidth="1"/>
    <col min="3" max="3" width="18.7109375" customWidth="1"/>
    <col min="4" max="4" width="11.85546875" bestFit="1" customWidth="1"/>
    <col min="5" max="5" width="12.5703125" customWidth="1"/>
    <col min="6" max="6" width="12" customWidth="1"/>
    <col min="7" max="7" width="11.85546875" customWidth="1"/>
    <col min="8" max="8" width="11.5703125" customWidth="1"/>
  </cols>
  <sheetData>
    <row r="1" spans="1:9" x14ac:dyDescent="0.2">
      <c r="A1" s="9" t="s">
        <v>50</v>
      </c>
      <c r="B1" s="9"/>
      <c r="C1" s="9"/>
      <c r="D1" s="2" t="s">
        <v>4</v>
      </c>
      <c r="E1" s="5">
        <v>268.36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45</v>
      </c>
      <c r="H2" s="10" t="s">
        <v>43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1">
        <v>138</v>
      </c>
      <c r="E4" s="3">
        <f t="shared" ref="E4:E14" si="0">D4*$E$1</f>
        <v>37033.68</v>
      </c>
      <c r="F4" s="3">
        <f t="shared" ref="F4:F15" si="1">E4*0.03</f>
        <v>1111.0103999999999</v>
      </c>
      <c r="G4" s="3">
        <f t="shared" ref="G4:G24" si="2">E4*0.01</f>
        <v>370.33679999999998</v>
      </c>
      <c r="H4" s="3">
        <f t="shared" ref="H4:H24" si="3">E4*0.03</f>
        <v>1111.0103999999999</v>
      </c>
      <c r="I4" s="3">
        <v>0</v>
      </c>
    </row>
    <row r="5" spans="1:9" x14ac:dyDescent="0.2">
      <c r="A5" s="1">
        <v>4</v>
      </c>
      <c r="B5" s="1" t="s">
        <v>8</v>
      </c>
      <c r="C5" s="1"/>
      <c r="D5" s="1">
        <v>145</v>
      </c>
      <c r="E5" s="3">
        <f t="shared" si="0"/>
        <v>38912.200000000004</v>
      </c>
      <c r="F5" s="3">
        <f t="shared" si="1"/>
        <v>1167.366</v>
      </c>
      <c r="G5" s="3">
        <f t="shared" si="2"/>
        <v>389.12200000000007</v>
      </c>
      <c r="H5" s="3">
        <f t="shared" si="3"/>
        <v>1167.366</v>
      </c>
      <c r="I5" s="3">
        <v>0</v>
      </c>
    </row>
    <row r="6" spans="1:9" x14ac:dyDescent="0.2">
      <c r="A6" s="1">
        <v>6</v>
      </c>
      <c r="B6" s="1" t="s">
        <v>9</v>
      </c>
      <c r="C6" s="1"/>
      <c r="D6" s="1">
        <v>152</v>
      </c>
      <c r="E6" s="3">
        <f t="shared" si="0"/>
        <v>40790.720000000001</v>
      </c>
      <c r="F6" s="3">
        <f t="shared" si="1"/>
        <v>1223.7216000000001</v>
      </c>
      <c r="G6" s="3">
        <f t="shared" si="2"/>
        <v>407.90720000000005</v>
      </c>
      <c r="H6" s="3">
        <f t="shared" si="3"/>
        <v>1223.7216000000001</v>
      </c>
      <c r="I6" s="3">
        <v>0</v>
      </c>
    </row>
    <row r="7" spans="1:9" x14ac:dyDescent="0.2">
      <c r="A7" s="1">
        <v>8</v>
      </c>
      <c r="B7" s="1" t="s">
        <v>10</v>
      </c>
      <c r="C7" s="1"/>
      <c r="D7" s="1">
        <v>165</v>
      </c>
      <c r="E7" s="3">
        <f t="shared" si="0"/>
        <v>44279.4</v>
      </c>
      <c r="F7" s="3">
        <f t="shared" si="1"/>
        <v>1328.3820000000001</v>
      </c>
      <c r="G7" s="3">
        <f t="shared" si="2"/>
        <v>442.79400000000004</v>
      </c>
      <c r="H7" s="3">
        <f t="shared" si="3"/>
        <v>1328.3820000000001</v>
      </c>
      <c r="I7" s="3">
        <v>0</v>
      </c>
    </row>
    <row r="8" spans="1:9" x14ac:dyDescent="0.2">
      <c r="A8" s="1">
        <v>10</v>
      </c>
      <c r="B8" s="1" t="s">
        <v>11</v>
      </c>
      <c r="C8" s="1"/>
      <c r="D8" s="1">
        <v>177</v>
      </c>
      <c r="E8" s="3">
        <f t="shared" si="0"/>
        <v>47499.72</v>
      </c>
      <c r="F8" s="3">
        <f t="shared" si="1"/>
        <v>1424.9916000000001</v>
      </c>
      <c r="G8" s="3">
        <f t="shared" si="2"/>
        <v>474.99720000000002</v>
      </c>
      <c r="H8" s="3">
        <f t="shared" si="3"/>
        <v>1424.9916000000001</v>
      </c>
      <c r="I8" s="3">
        <v>0</v>
      </c>
    </row>
    <row r="9" spans="1:9" x14ac:dyDescent="0.2">
      <c r="A9" s="1">
        <v>11</v>
      </c>
      <c r="B9" s="1" t="s">
        <v>12</v>
      </c>
      <c r="C9" s="1"/>
      <c r="D9" s="1">
        <v>185</v>
      </c>
      <c r="E9" s="3">
        <f t="shared" si="0"/>
        <v>49646.600000000006</v>
      </c>
      <c r="F9" s="3">
        <f t="shared" si="1"/>
        <v>1489.3980000000001</v>
      </c>
      <c r="G9" s="3">
        <f t="shared" si="2"/>
        <v>496.46600000000007</v>
      </c>
      <c r="H9" s="3">
        <f t="shared" si="3"/>
        <v>1489.3980000000001</v>
      </c>
      <c r="I9" s="3">
        <v>0</v>
      </c>
    </row>
    <row r="10" spans="1:9" x14ac:dyDescent="0.2">
      <c r="A10" s="1">
        <v>12</v>
      </c>
      <c r="B10" s="1" t="s">
        <v>13</v>
      </c>
      <c r="C10" s="1"/>
      <c r="D10" s="1">
        <v>195</v>
      </c>
      <c r="E10" s="3">
        <f t="shared" si="0"/>
        <v>52330.200000000004</v>
      </c>
      <c r="F10" s="3">
        <f t="shared" si="1"/>
        <v>1569.9060000000002</v>
      </c>
      <c r="G10" s="3">
        <f t="shared" si="2"/>
        <v>523.30200000000002</v>
      </c>
      <c r="H10" s="3">
        <f t="shared" si="3"/>
        <v>1569.9060000000002</v>
      </c>
      <c r="I10" s="3">
        <v>0</v>
      </c>
    </row>
    <row r="11" spans="1:9" x14ac:dyDescent="0.2">
      <c r="A11" s="1">
        <v>13</v>
      </c>
      <c r="B11" s="1" t="s">
        <v>14</v>
      </c>
      <c r="C11" s="1"/>
      <c r="D11" s="1">
        <v>212</v>
      </c>
      <c r="E11" s="3">
        <f t="shared" si="0"/>
        <v>56892.32</v>
      </c>
      <c r="F11" s="3">
        <f t="shared" si="1"/>
        <v>1706.7695999999999</v>
      </c>
      <c r="G11" s="3">
        <f t="shared" si="2"/>
        <v>568.92320000000007</v>
      </c>
      <c r="H11" s="3">
        <f t="shared" si="3"/>
        <v>1706.7695999999999</v>
      </c>
      <c r="I11" s="3">
        <v>0</v>
      </c>
    </row>
    <row r="12" spans="1:9" x14ac:dyDescent="0.2">
      <c r="A12" s="1">
        <v>14</v>
      </c>
      <c r="B12" s="1" t="s">
        <v>15</v>
      </c>
      <c r="C12" s="1"/>
      <c r="D12" s="1">
        <v>233</v>
      </c>
      <c r="E12" s="3">
        <f t="shared" si="0"/>
        <v>62527.880000000005</v>
      </c>
      <c r="F12" s="3">
        <f t="shared" si="1"/>
        <v>1875.8364000000001</v>
      </c>
      <c r="G12" s="3">
        <f t="shared" si="2"/>
        <v>625.27880000000005</v>
      </c>
      <c r="H12" s="3">
        <f t="shared" si="3"/>
        <v>1875.8364000000001</v>
      </c>
      <c r="I12" s="3">
        <v>0</v>
      </c>
    </row>
    <row r="13" spans="1:9" x14ac:dyDescent="0.2">
      <c r="A13" s="1">
        <v>15</v>
      </c>
      <c r="B13" s="1" t="s">
        <v>16</v>
      </c>
      <c r="C13" s="1"/>
      <c r="D13" s="1">
        <v>279</v>
      </c>
      <c r="E13" s="3">
        <f t="shared" si="0"/>
        <v>74872.44</v>
      </c>
      <c r="F13" s="3">
        <f t="shared" si="1"/>
        <v>2246.1732000000002</v>
      </c>
      <c r="G13" s="3">
        <f t="shared" si="2"/>
        <v>748.72440000000006</v>
      </c>
      <c r="H13" s="3">
        <f t="shared" si="3"/>
        <v>2246.1732000000002</v>
      </c>
      <c r="I13" s="3">
        <v>0</v>
      </c>
    </row>
    <row r="14" spans="1:9" x14ac:dyDescent="0.2">
      <c r="A14" s="1">
        <v>16</v>
      </c>
      <c r="B14" s="1" t="s">
        <v>48</v>
      </c>
      <c r="C14" s="1"/>
      <c r="D14" s="1">
        <v>312</v>
      </c>
      <c r="E14" s="3">
        <f t="shared" si="0"/>
        <v>83728.320000000007</v>
      </c>
      <c r="F14" s="3">
        <f t="shared" si="1"/>
        <v>2511.8496</v>
      </c>
      <c r="G14" s="3">
        <f t="shared" si="2"/>
        <v>837.28320000000008</v>
      </c>
      <c r="H14" s="3">
        <f t="shared" si="3"/>
        <v>2511.8496</v>
      </c>
      <c r="I14" s="3">
        <v>0</v>
      </c>
    </row>
    <row r="15" spans="1:9" x14ac:dyDescent="0.2">
      <c r="A15" s="1">
        <v>20</v>
      </c>
      <c r="B15" s="1" t="s">
        <v>18</v>
      </c>
      <c r="C15" s="1" t="s">
        <v>36</v>
      </c>
      <c r="D15" s="1">
        <v>3</v>
      </c>
      <c r="E15" s="3">
        <f t="shared" ref="E15:E24" si="4">D15*$E$4</f>
        <v>111101.04000000001</v>
      </c>
      <c r="F15" s="3">
        <f t="shared" si="1"/>
        <v>3333.0311999999999</v>
      </c>
      <c r="G15" s="3">
        <f t="shared" si="2"/>
        <v>1111.0104000000001</v>
      </c>
      <c r="H15" s="3">
        <f t="shared" si="3"/>
        <v>3333.0311999999999</v>
      </c>
      <c r="I15" s="3">
        <v>0</v>
      </c>
    </row>
    <row r="16" spans="1:9" x14ac:dyDescent="0.2">
      <c r="A16" s="1">
        <v>23</v>
      </c>
      <c r="B16" s="1" t="s">
        <v>20</v>
      </c>
      <c r="C16" s="1" t="s">
        <v>36</v>
      </c>
      <c r="D16" s="1">
        <v>3.5</v>
      </c>
      <c r="E16" s="3">
        <f t="shared" si="4"/>
        <v>129617.88</v>
      </c>
      <c r="F16" s="3">
        <f>E16*0.025</f>
        <v>3240.4470000000001</v>
      </c>
      <c r="G16" s="3">
        <f t="shared" si="2"/>
        <v>1296.1788000000001</v>
      </c>
      <c r="H16" s="3">
        <f t="shared" si="3"/>
        <v>3888.5364</v>
      </c>
      <c r="I16" s="3">
        <v>0</v>
      </c>
    </row>
    <row r="17" spans="1:10" x14ac:dyDescent="0.2">
      <c r="A17" s="1">
        <v>24</v>
      </c>
      <c r="B17" s="1" t="s">
        <v>19</v>
      </c>
      <c r="C17" s="1" t="s">
        <v>36</v>
      </c>
      <c r="D17" s="1">
        <v>4.5</v>
      </c>
      <c r="E17" s="3">
        <f t="shared" si="4"/>
        <v>166651.56</v>
      </c>
      <c r="F17" s="3">
        <f>E17*0.03</f>
        <v>4999.5468000000001</v>
      </c>
      <c r="G17" s="3">
        <f t="shared" si="2"/>
        <v>1666.5155999999999</v>
      </c>
      <c r="H17" s="3">
        <f t="shared" si="3"/>
        <v>4999.5468000000001</v>
      </c>
      <c r="I17" s="3">
        <v>0</v>
      </c>
    </row>
    <row r="18" spans="1:10" x14ac:dyDescent="0.2">
      <c r="A18" s="1">
        <v>24</v>
      </c>
      <c r="B18" s="1" t="s">
        <v>17</v>
      </c>
      <c r="C18" s="1" t="s">
        <v>36</v>
      </c>
      <c r="D18" s="1">
        <v>4.5</v>
      </c>
      <c r="E18" s="3">
        <f t="shared" si="4"/>
        <v>166651.56</v>
      </c>
      <c r="F18" s="3">
        <f>E18*0.03</f>
        <v>4999.5468000000001</v>
      </c>
      <c r="G18" s="3">
        <f t="shared" si="2"/>
        <v>1666.5155999999999</v>
      </c>
      <c r="H18" s="3">
        <f t="shared" si="3"/>
        <v>4999.5468000000001</v>
      </c>
      <c r="I18" s="3">
        <v>0</v>
      </c>
    </row>
    <row r="19" spans="1:10" x14ac:dyDescent="0.2">
      <c r="A19" s="1">
        <v>24</v>
      </c>
      <c r="B19" s="1" t="s">
        <v>21</v>
      </c>
      <c r="C19" s="1" t="s">
        <v>36</v>
      </c>
      <c r="D19" s="1">
        <v>4.5</v>
      </c>
      <c r="E19" s="3">
        <f t="shared" si="4"/>
        <v>166651.56</v>
      </c>
      <c r="F19" s="3">
        <f>E19*0.03</f>
        <v>4999.5468000000001</v>
      </c>
      <c r="G19" s="3">
        <f t="shared" si="2"/>
        <v>1666.5155999999999</v>
      </c>
      <c r="H19" s="3">
        <f t="shared" si="3"/>
        <v>4999.5468000000001</v>
      </c>
      <c r="I19" s="3">
        <v>0</v>
      </c>
    </row>
    <row r="20" spans="1:10" x14ac:dyDescent="0.2">
      <c r="A20" s="1">
        <v>25</v>
      </c>
      <c r="B20" s="1" t="s">
        <v>22</v>
      </c>
      <c r="C20" s="1" t="s">
        <v>36</v>
      </c>
      <c r="D20" s="1">
        <v>4.5</v>
      </c>
      <c r="E20" s="3">
        <f t="shared" si="4"/>
        <v>166651.56</v>
      </c>
      <c r="F20" s="3">
        <f>E20*0.025</f>
        <v>4166.2889999999998</v>
      </c>
      <c r="G20" s="3">
        <f t="shared" si="2"/>
        <v>1666.5155999999999</v>
      </c>
      <c r="H20" s="3">
        <f t="shared" si="3"/>
        <v>4999.5468000000001</v>
      </c>
      <c r="I20" s="3">
        <v>0</v>
      </c>
    </row>
    <row r="21" spans="1:10" x14ac:dyDescent="0.2">
      <c r="A21" s="1">
        <v>26</v>
      </c>
      <c r="B21" s="1" t="s">
        <v>23</v>
      </c>
      <c r="C21" s="1" t="s">
        <v>36</v>
      </c>
      <c r="D21" s="1">
        <v>4.5</v>
      </c>
      <c r="E21" s="3">
        <f t="shared" si="4"/>
        <v>166651.56</v>
      </c>
      <c r="F21" s="3">
        <f>E21*0.025</f>
        <v>4166.2889999999998</v>
      </c>
      <c r="G21" s="3">
        <f t="shared" si="2"/>
        <v>1666.5155999999999</v>
      </c>
      <c r="H21" s="3">
        <f t="shared" si="3"/>
        <v>4999.5468000000001</v>
      </c>
      <c r="I21" s="3">
        <v>0</v>
      </c>
    </row>
    <row r="22" spans="1:10" x14ac:dyDescent="0.2">
      <c r="A22" s="1">
        <v>27</v>
      </c>
      <c r="B22" s="1" t="s">
        <v>24</v>
      </c>
      <c r="C22" s="1" t="s">
        <v>36</v>
      </c>
      <c r="D22" s="1">
        <v>4.5</v>
      </c>
      <c r="E22" s="3">
        <f t="shared" si="4"/>
        <v>166651.56</v>
      </c>
      <c r="F22" s="3">
        <f>E22*0.025</f>
        <v>4166.2889999999998</v>
      </c>
      <c r="G22" s="3">
        <f t="shared" si="2"/>
        <v>1666.5155999999999</v>
      </c>
      <c r="H22" s="3">
        <f t="shared" si="3"/>
        <v>4999.5468000000001</v>
      </c>
      <c r="I22" s="3">
        <v>0</v>
      </c>
    </row>
    <row r="23" spans="1:10" x14ac:dyDescent="0.2">
      <c r="A23" s="1">
        <v>28</v>
      </c>
      <c r="B23" s="1" t="s">
        <v>25</v>
      </c>
      <c r="C23" s="1" t="s">
        <v>36</v>
      </c>
      <c r="D23" s="1">
        <v>4.5</v>
      </c>
      <c r="E23" s="3">
        <f t="shared" si="4"/>
        <v>166651.56</v>
      </c>
      <c r="F23" s="3">
        <f>E23*0.025</f>
        <v>4166.2889999999998</v>
      </c>
      <c r="G23" s="3">
        <f t="shared" si="2"/>
        <v>1666.5155999999999</v>
      </c>
      <c r="H23" s="3">
        <f t="shared" si="3"/>
        <v>4999.5468000000001</v>
      </c>
      <c r="I23" s="3">
        <v>0</v>
      </c>
    </row>
    <row r="24" spans="1:10" x14ac:dyDescent="0.2">
      <c r="A24" s="1">
        <v>30</v>
      </c>
      <c r="B24" s="1" t="s">
        <v>26</v>
      </c>
      <c r="C24" s="1" t="s">
        <v>36</v>
      </c>
      <c r="D24" s="1">
        <v>6</v>
      </c>
      <c r="E24" s="3">
        <f t="shared" si="4"/>
        <v>222202.08000000002</v>
      </c>
      <c r="F24" s="3">
        <f>E24*0.025</f>
        <v>5555.0520000000006</v>
      </c>
      <c r="G24" s="3">
        <f t="shared" si="2"/>
        <v>2222.0208000000002</v>
      </c>
      <c r="H24" s="3">
        <f t="shared" si="3"/>
        <v>6666.0623999999998</v>
      </c>
      <c r="I24" s="3">
        <v>0</v>
      </c>
    </row>
    <row r="25" spans="1:10" x14ac:dyDescent="0.2">
      <c r="A25" s="1">
        <v>31</v>
      </c>
      <c r="B25" s="1" t="s">
        <v>39</v>
      </c>
      <c r="C25" s="3">
        <v>1907.3</v>
      </c>
      <c r="D25" s="1"/>
      <c r="E25" s="3"/>
      <c r="F25" s="3"/>
      <c r="G25" s="3"/>
      <c r="H25" s="3"/>
      <c r="I25" s="3"/>
    </row>
    <row r="26" spans="1:10" x14ac:dyDescent="0.2">
      <c r="A26" s="1">
        <v>32</v>
      </c>
      <c r="B26" s="1" t="s">
        <v>27</v>
      </c>
      <c r="C26" s="6"/>
      <c r="D26" s="1">
        <v>138</v>
      </c>
      <c r="E26" s="3">
        <f>D26*E1</f>
        <v>37033.68</v>
      </c>
      <c r="F26" s="3"/>
      <c r="G26" s="3"/>
      <c r="H26" s="3">
        <f>E26*0.03</f>
        <v>1111.0103999999999</v>
      </c>
      <c r="I26" s="3">
        <v>0</v>
      </c>
    </row>
    <row r="27" spans="1:10" x14ac:dyDescent="0.2">
      <c r="A27" s="1">
        <v>35</v>
      </c>
      <c r="B27" s="1" t="s">
        <v>49</v>
      </c>
      <c r="C27" s="6"/>
      <c r="D27" s="1"/>
      <c r="E27" s="3">
        <v>63046.92</v>
      </c>
      <c r="F27" s="3"/>
      <c r="G27" s="3"/>
      <c r="H27" s="3"/>
      <c r="I27" s="3"/>
      <c r="J27">
        <f>63046.92*1.3</f>
        <v>81960.995999999999</v>
      </c>
    </row>
    <row r="28" spans="1:10" x14ac:dyDescent="0.2">
      <c r="A28" s="1">
        <v>40</v>
      </c>
      <c r="B28" s="1" t="s">
        <v>44</v>
      </c>
      <c r="C28" s="1" t="s">
        <v>37</v>
      </c>
      <c r="D28" s="1">
        <v>3.5</v>
      </c>
      <c r="E28" s="3">
        <f>'8 Horas'!E4*'6 Horas'!D28</f>
        <v>172823.84000000003</v>
      </c>
      <c r="F28" s="3">
        <f>E28*0.03</f>
        <v>5184.7152000000006</v>
      </c>
      <c r="G28" s="3">
        <f t="shared" ref="G28:G36" si="5">E28*0.01</f>
        <v>1728.2384000000002</v>
      </c>
      <c r="H28" s="3">
        <f t="shared" ref="H28:H36" si="6">E28*0.01</f>
        <v>1728.2384000000002</v>
      </c>
      <c r="I28" s="3"/>
    </row>
    <row r="29" spans="1:10" x14ac:dyDescent="0.2">
      <c r="A29" s="1">
        <v>41</v>
      </c>
      <c r="B29" s="1" t="s">
        <v>28</v>
      </c>
      <c r="C29" s="1" t="s">
        <v>37</v>
      </c>
      <c r="D29" s="1">
        <v>4</v>
      </c>
      <c r="E29" s="3">
        <f>'8 Horas'!E4*'6 Horas'!D29</f>
        <v>197512.96000000002</v>
      </c>
      <c r="F29" s="3">
        <f t="shared" ref="F29:F36" si="7">E29*0.01</f>
        <v>1975.1296000000002</v>
      </c>
      <c r="G29" s="3">
        <f t="shared" si="5"/>
        <v>1975.1296000000002</v>
      </c>
      <c r="H29" s="3">
        <f t="shared" si="6"/>
        <v>1975.1296000000002</v>
      </c>
      <c r="I29" s="3">
        <v>0</v>
      </c>
    </row>
    <row r="30" spans="1:10" x14ac:dyDescent="0.2">
      <c r="A30" s="1">
        <v>50</v>
      </c>
      <c r="B30" s="1" t="s">
        <v>29</v>
      </c>
      <c r="C30" s="1" t="s">
        <v>36</v>
      </c>
      <c r="D30" s="1">
        <v>3.7</v>
      </c>
      <c r="E30" s="3">
        <f t="shared" ref="E30:E35" si="8">D30*$E$4</f>
        <v>137024.61600000001</v>
      </c>
      <c r="F30" s="3">
        <f t="shared" si="7"/>
        <v>1370.2461600000001</v>
      </c>
      <c r="G30" s="3">
        <f t="shared" si="5"/>
        <v>1370.2461600000001</v>
      </c>
      <c r="H30" s="3">
        <f t="shared" si="6"/>
        <v>1370.2461600000001</v>
      </c>
      <c r="I30" s="3">
        <v>0</v>
      </c>
    </row>
    <row r="31" spans="1:10" x14ac:dyDescent="0.2">
      <c r="A31" s="1">
        <v>51</v>
      </c>
      <c r="B31" s="1" t="s">
        <v>30</v>
      </c>
      <c r="C31" s="1" t="s">
        <v>36</v>
      </c>
      <c r="D31" s="1">
        <v>4</v>
      </c>
      <c r="E31" s="3">
        <f t="shared" si="8"/>
        <v>148134.72</v>
      </c>
      <c r="F31" s="3">
        <f t="shared" si="7"/>
        <v>1481.3471999999999</v>
      </c>
      <c r="G31" s="3">
        <f t="shared" si="5"/>
        <v>1481.3471999999999</v>
      </c>
      <c r="H31" s="3">
        <f t="shared" si="6"/>
        <v>1481.3471999999999</v>
      </c>
      <c r="I31" s="3">
        <v>0</v>
      </c>
    </row>
    <row r="32" spans="1:10" x14ac:dyDescent="0.2">
      <c r="A32" s="1">
        <v>52</v>
      </c>
      <c r="B32" s="1" t="s">
        <v>31</v>
      </c>
      <c r="C32" s="1" t="s">
        <v>36</v>
      </c>
      <c r="D32" s="1">
        <v>4</v>
      </c>
      <c r="E32" s="3">
        <f t="shared" si="8"/>
        <v>148134.72</v>
      </c>
      <c r="F32" s="3">
        <f t="shared" si="7"/>
        <v>1481.3471999999999</v>
      </c>
      <c r="G32" s="3">
        <f t="shared" si="5"/>
        <v>1481.3471999999999</v>
      </c>
      <c r="H32" s="3">
        <f t="shared" si="6"/>
        <v>1481.3471999999999</v>
      </c>
      <c r="I32" s="3">
        <v>0</v>
      </c>
    </row>
    <row r="33" spans="1:9" ht="13.5" customHeight="1" x14ac:dyDescent="0.2">
      <c r="A33" s="1">
        <v>53</v>
      </c>
      <c r="B33" s="1" t="s">
        <v>32</v>
      </c>
      <c r="C33" s="1" t="s">
        <v>36</v>
      </c>
      <c r="D33" s="1">
        <v>4.5</v>
      </c>
      <c r="E33" s="3">
        <f t="shared" si="8"/>
        <v>166651.56</v>
      </c>
      <c r="F33" s="3">
        <f t="shared" si="7"/>
        <v>1666.5155999999999</v>
      </c>
      <c r="G33" s="3">
        <f t="shared" si="5"/>
        <v>1666.5155999999999</v>
      </c>
      <c r="H33" s="3">
        <f t="shared" si="6"/>
        <v>1666.5155999999999</v>
      </c>
      <c r="I33" s="3">
        <v>0</v>
      </c>
    </row>
    <row r="34" spans="1:9" x14ac:dyDescent="0.2">
      <c r="A34" s="1">
        <v>54</v>
      </c>
      <c r="B34" s="1" t="s">
        <v>33</v>
      </c>
      <c r="C34" s="1" t="s">
        <v>36</v>
      </c>
      <c r="D34" s="1">
        <v>5.5</v>
      </c>
      <c r="E34" s="3">
        <f t="shared" si="8"/>
        <v>203685.24</v>
      </c>
      <c r="F34" s="3">
        <f t="shared" si="7"/>
        <v>2036.8524</v>
      </c>
      <c r="G34" s="3">
        <f t="shared" si="5"/>
        <v>2036.8524</v>
      </c>
      <c r="H34" s="3">
        <f t="shared" si="6"/>
        <v>2036.8524</v>
      </c>
      <c r="I34" s="3">
        <v>0</v>
      </c>
    </row>
    <row r="35" spans="1:9" x14ac:dyDescent="0.2">
      <c r="A35" s="1">
        <v>55</v>
      </c>
      <c r="B35" s="1" t="s">
        <v>34</v>
      </c>
      <c r="C35" s="1" t="s">
        <v>36</v>
      </c>
      <c r="D35" s="1">
        <v>6.5</v>
      </c>
      <c r="E35" s="3">
        <f t="shared" si="8"/>
        <v>240718.92</v>
      </c>
      <c r="F35" s="3">
        <f t="shared" si="7"/>
        <v>2407.1892000000003</v>
      </c>
      <c r="G35" s="3">
        <f t="shared" si="5"/>
        <v>2407.1892000000003</v>
      </c>
      <c r="H35" s="3">
        <f t="shared" si="6"/>
        <v>2407.1892000000003</v>
      </c>
      <c r="I35" s="3">
        <v>0</v>
      </c>
    </row>
    <row r="36" spans="1:9" x14ac:dyDescent="0.2">
      <c r="A36" s="1">
        <v>60</v>
      </c>
      <c r="B36" s="1" t="s">
        <v>35</v>
      </c>
      <c r="C36" s="1" t="s">
        <v>37</v>
      </c>
      <c r="D36" s="1">
        <v>14</v>
      </c>
      <c r="E36" s="3">
        <f>D36*'8 Horas'!E4</f>
        <v>691295.3600000001</v>
      </c>
      <c r="F36" s="3">
        <f t="shared" si="7"/>
        <v>6912.9536000000007</v>
      </c>
      <c r="G36" s="3">
        <f t="shared" si="5"/>
        <v>6912.9536000000007</v>
      </c>
      <c r="H36" s="3">
        <f t="shared" si="6"/>
        <v>6912.9536000000007</v>
      </c>
      <c r="I36" s="3"/>
    </row>
    <row r="37" spans="1:9" x14ac:dyDescent="0.2">
      <c r="A37" s="7"/>
      <c r="B37" s="7"/>
      <c r="C37" s="7"/>
      <c r="D37" s="7"/>
      <c r="E37" s="8"/>
      <c r="F37" s="8"/>
      <c r="G37" s="8"/>
      <c r="H37" s="8"/>
      <c r="I37" s="8"/>
    </row>
    <row r="38" spans="1:9" x14ac:dyDescent="0.2">
      <c r="A38" s="7"/>
      <c r="B38" s="7"/>
      <c r="C38" s="7"/>
      <c r="D38" s="7"/>
      <c r="E38" s="8"/>
      <c r="F38" s="8"/>
      <c r="G38" s="8"/>
      <c r="H38" s="8"/>
      <c r="I38" s="8"/>
    </row>
    <row r="40" spans="1:9" x14ac:dyDescent="0.2">
      <c r="B40" s="1" t="s">
        <v>40</v>
      </c>
      <c r="C40" s="3">
        <f>E36*0.15</f>
        <v>103694.30400000002</v>
      </c>
    </row>
    <row r="41" spans="1:9" x14ac:dyDescent="0.2">
      <c r="B41" s="1" t="s">
        <v>41</v>
      </c>
      <c r="C41" s="3">
        <f>E6*0.01</f>
        <v>407.90720000000005</v>
      </c>
    </row>
  </sheetData>
  <sortState ref="A4:I36">
    <sortCondition ref="A4:A36"/>
  </sortState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35433070866141736" right="0.19685039370078741" top="0.19685039370078741" bottom="0.31496062992125984" header="0.11811023622047245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2" workbookViewId="0">
      <selection activeCell="E25" sqref="E25"/>
    </sheetView>
  </sheetViews>
  <sheetFormatPr baseColWidth="10" defaultRowHeight="12.75" x14ac:dyDescent="0.2"/>
  <cols>
    <col min="1" max="1" width="8.85546875" bestFit="1" customWidth="1"/>
    <col min="2" max="2" width="36.140625" bestFit="1" customWidth="1"/>
    <col min="3" max="3" width="19.140625" bestFit="1" customWidth="1"/>
    <col min="5" max="5" width="12.85546875" bestFit="1" customWidth="1"/>
    <col min="6" max="6" width="13.5703125" bestFit="1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9" t="s">
        <v>51</v>
      </c>
      <c r="B1" s="9"/>
      <c r="C1" s="9"/>
      <c r="D1" s="2" t="s">
        <v>4</v>
      </c>
      <c r="E1" s="5">
        <v>268.36</v>
      </c>
      <c r="F1" s="2"/>
      <c r="G1" s="2"/>
      <c r="H1" s="1"/>
      <c r="I1" s="1"/>
    </row>
    <row r="2" spans="1:9" x14ac:dyDescent="0.2">
      <c r="A2" s="12" t="s">
        <v>0</v>
      </c>
      <c r="B2" s="12" t="s">
        <v>1</v>
      </c>
      <c r="C2" s="12" t="s">
        <v>2</v>
      </c>
      <c r="D2" s="12" t="s">
        <v>38</v>
      </c>
      <c r="E2" s="12" t="s">
        <v>3</v>
      </c>
      <c r="F2" s="12" t="s">
        <v>5</v>
      </c>
      <c r="G2" s="12" t="s">
        <v>45</v>
      </c>
      <c r="H2" s="12" t="s">
        <v>43</v>
      </c>
      <c r="I2" s="12" t="s">
        <v>6</v>
      </c>
    </row>
    <row r="3" spans="1:9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1">
        <v>1</v>
      </c>
      <c r="B4" s="1" t="s">
        <v>7</v>
      </c>
      <c r="C4" s="1"/>
      <c r="D4" s="1">
        <v>161</v>
      </c>
      <c r="E4" s="3">
        <f t="shared" ref="E4:E14" si="0">D4*$E$1</f>
        <v>43205.96</v>
      </c>
      <c r="F4" s="3">
        <f t="shared" ref="F4:F15" si="1">E4*0.03</f>
        <v>1296.1787999999999</v>
      </c>
      <c r="G4" s="3">
        <f t="shared" ref="G4:G24" si="2">E4*0.01</f>
        <v>432.05959999999999</v>
      </c>
      <c r="H4" s="3">
        <f t="shared" ref="H4:H25" si="3">E4*0.03</f>
        <v>1296.1787999999999</v>
      </c>
      <c r="I4" s="3">
        <v>0</v>
      </c>
    </row>
    <row r="5" spans="1:9" x14ac:dyDescent="0.2">
      <c r="A5" s="1">
        <v>4</v>
      </c>
      <c r="B5" s="1" t="s">
        <v>8</v>
      </c>
      <c r="C5" s="1"/>
      <c r="D5" s="1">
        <v>169</v>
      </c>
      <c r="E5" s="3">
        <f t="shared" si="0"/>
        <v>45352.840000000004</v>
      </c>
      <c r="F5" s="3">
        <f t="shared" si="1"/>
        <v>1360.5852</v>
      </c>
      <c r="G5" s="3">
        <f t="shared" si="2"/>
        <v>453.52840000000003</v>
      </c>
      <c r="H5" s="3">
        <f t="shared" si="3"/>
        <v>1360.5852</v>
      </c>
      <c r="I5" s="3">
        <v>0</v>
      </c>
    </row>
    <row r="6" spans="1:9" x14ac:dyDescent="0.2">
      <c r="A6" s="1">
        <v>6</v>
      </c>
      <c r="B6" s="1" t="s">
        <v>9</v>
      </c>
      <c r="C6" s="1"/>
      <c r="D6" s="1">
        <v>178</v>
      </c>
      <c r="E6" s="3">
        <f t="shared" si="0"/>
        <v>47768.08</v>
      </c>
      <c r="F6" s="3">
        <f t="shared" si="1"/>
        <v>1433.0424</v>
      </c>
      <c r="G6" s="3">
        <f t="shared" si="2"/>
        <v>477.68080000000003</v>
      </c>
      <c r="H6" s="3">
        <f t="shared" si="3"/>
        <v>1433.0424</v>
      </c>
      <c r="I6" s="3">
        <v>0</v>
      </c>
    </row>
    <row r="7" spans="1:9" x14ac:dyDescent="0.2">
      <c r="A7" s="1">
        <v>8</v>
      </c>
      <c r="B7" s="1" t="s">
        <v>10</v>
      </c>
      <c r="C7" s="1"/>
      <c r="D7" s="1">
        <v>192</v>
      </c>
      <c r="E7" s="3">
        <f t="shared" si="0"/>
        <v>51525.120000000003</v>
      </c>
      <c r="F7" s="3">
        <f t="shared" si="1"/>
        <v>1545.7536</v>
      </c>
      <c r="G7" s="3">
        <f t="shared" si="2"/>
        <v>515.25120000000004</v>
      </c>
      <c r="H7" s="3">
        <f t="shared" si="3"/>
        <v>1545.7536</v>
      </c>
      <c r="I7" s="3">
        <v>0</v>
      </c>
    </row>
    <row r="8" spans="1:9" x14ac:dyDescent="0.2">
      <c r="A8" s="1">
        <v>10</v>
      </c>
      <c r="B8" s="1" t="s">
        <v>11</v>
      </c>
      <c r="C8" s="1"/>
      <c r="D8" s="1">
        <v>206</v>
      </c>
      <c r="E8" s="3">
        <f t="shared" si="0"/>
        <v>55282.16</v>
      </c>
      <c r="F8" s="3">
        <f t="shared" si="1"/>
        <v>1658.4648</v>
      </c>
      <c r="G8" s="3">
        <f t="shared" si="2"/>
        <v>552.8216000000001</v>
      </c>
      <c r="H8" s="3">
        <f t="shared" si="3"/>
        <v>1658.4648</v>
      </c>
      <c r="I8" s="3">
        <v>0</v>
      </c>
    </row>
    <row r="9" spans="1:9" x14ac:dyDescent="0.2">
      <c r="A9" s="1">
        <v>11</v>
      </c>
      <c r="B9" s="1" t="s">
        <v>12</v>
      </c>
      <c r="C9" s="1"/>
      <c r="D9" s="1">
        <v>216</v>
      </c>
      <c r="E9" s="3">
        <f t="shared" si="0"/>
        <v>57965.760000000002</v>
      </c>
      <c r="F9" s="3">
        <f t="shared" si="1"/>
        <v>1738.9728</v>
      </c>
      <c r="G9" s="3">
        <f t="shared" si="2"/>
        <v>579.6576</v>
      </c>
      <c r="H9" s="3">
        <f t="shared" si="3"/>
        <v>1738.9728</v>
      </c>
      <c r="I9" s="3">
        <v>0</v>
      </c>
    </row>
    <row r="10" spans="1:9" x14ac:dyDescent="0.2">
      <c r="A10" s="1">
        <v>12</v>
      </c>
      <c r="B10" s="1" t="s">
        <v>13</v>
      </c>
      <c r="C10" s="1"/>
      <c r="D10" s="1">
        <v>228</v>
      </c>
      <c r="E10" s="3">
        <f t="shared" si="0"/>
        <v>61186.080000000002</v>
      </c>
      <c r="F10" s="3">
        <f t="shared" si="1"/>
        <v>1835.5824</v>
      </c>
      <c r="G10" s="3">
        <f t="shared" si="2"/>
        <v>611.86080000000004</v>
      </c>
      <c r="H10" s="3">
        <f t="shared" si="3"/>
        <v>1835.5824</v>
      </c>
      <c r="I10" s="3">
        <v>0</v>
      </c>
    </row>
    <row r="11" spans="1:9" x14ac:dyDescent="0.2">
      <c r="A11" s="1">
        <v>13</v>
      </c>
      <c r="B11" s="1" t="s">
        <v>14</v>
      </c>
      <c r="C11" s="1"/>
      <c r="D11" s="1">
        <v>247</v>
      </c>
      <c r="E11" s="3">
        <f t="shared" si="0"/>
        <v>66284.92</v>
      </c>
      <c r="F11" s="3">
        <f t="shared" si="1"/>
        <v>1988.5475999999999</v>
      </c>
      <c r="G11" s="3">
        <f t="shared" si="2"/>
        <v>662.8492</v>
      </c>
      <c r="H11" s="3">
        <f t="shared" si="3"/>
        <v>1988.5475999999999</v>
      </c>
      <c r="I11" s="3">
        <v>0</v>
      </c>
    </row>
    <row r="12" spans="1:9" x14ac:dyDescent="0.2">
      <c r="A12" s="1">
        <v>14</v>
      </c>
      <c r="B12" s="1" t="s">
        <v>15</v>
      </c>
      <c r="C12" s="1"/>
      <c r="D12" s="1">
        <v>272</v>
      </c>
      <c r="E12" s="3">
        <f t="shared" si="0"/>
        <v>72993.919999999998</v>
      </c>
      <c r="F12" s="3">
        <f t="shared" si="1"/>
        <v>2189.8175999999999</v>
      </c>
      <c r="G12" s="3">
        <f t="shared" si="2"/>
        <v>729.93920000000003</v>
      </c>
      <c r="H12" s="3">
        <f t="shared" si="3"/>
        <v>2189.8175999999999</v>
      </c>
      <c r="I12" s="3">
        <v>0</v>
      </c>
    </row>
    <row r="13" spans="1:9" x14ac:dyDescent="0.2">
      <c r="A13" s="1">
        <v>15</v>
      </c>
      <c r="B13" s="1" t="s">
        <v>16</v>
      </c>
      <c r="C13" s="1"/>
      <c r="D13" s="1">
        <v>326</v>
      </c>
      <c r="E13" s="3">
        <f t="shared" si="0"/>
        <v>87485.36</v>
      </c>
      <c r="F13" s="3">
        <f t="shared" si="1"/>
        <v>2624.5607999999997</v>
      </c>
      <c r="G13" s="3">
        <f t="shared" si="2"/>
        <v>874.85360000000003</v>
      </c>
      <c r="H13" s="3">
        <f t="shared" si="3"/>
        <v>2624.5607999999997</v>
      </c>
      <c r="I13" s="3">
        <v>0</v>
      </c>
    </row>
    <row r="14" spans="1:9" x14ac:dyDescent="0.2">
      <c r="A14" s="1">
        <v>16</v>
      </c>
      <c r="B14" s="1" t="s">
        <v>48</v>
      </c>
      <c r="C14" s="1"/>
      <c r="D14" s="1">
        <v>364</v>
      </c>
      <c r="E14" s="3">
        <f t="shared" si="0"/>
        <v>97683.040000000008</v>
      </c>
      <c r="F14" s="3">
        <f t="shared" si="1"/>
        <v>2930.4911999999999</v>
      </c>
      <c r="G14" s="3">
        <f t="shared" si="2"/>
        <v>976.83040000000005</v>
      </c>
      <c r="H14" s="3">
        <f t="shared" si="3"/>
        <v>2930.4911999999999</v>
      </c>
      <c r="I14" s="3">
        <v>0</v>
      </c>
    </row>
    <row r="15" spans="1:9" x14ac:dyDescent="0.2">
      <c r="A15" s="1">
        <v>20</v>
      </c>
      <c r="B15" s="1" t="s">
        <v>18</v>
      </c>
      <c r="C15" s="1" t="s">
        <v>42</v>
      </c>
      <c r="D15" s="1">
        <v>3</v>
      </c>
      <c r="E15" s="3">
        <f t="shared" ref="E15:E24" si="4">D15*$E$4</f>
        <v>129617.88</v>
      </c>
      <c r="F15" s="3">
        <f t="shared" si="1"/>
        <v>3888.5364</v>
      </c>
      <c r="G15" s="3">
        <f t="shared" si="2"/>
        <v>1296.1788000000001</v>
      </c>
      <c r="H15" s="3">
        <f t="shared" si="3"/>
        <v>3888.5364</v>
      </c>
      <c r="I15" s="3">
        <v>0</v>
      </c>
    </row>
    <row r="16" spans="1:9" x14ac:dyDescent="0.2">
      <c r="A16" s="1">
        <v>23</v>
      </c>
      <c r="B16" s="1" t="s">
        <v>20</v>
      </c>
      <c r="C16" s="1" t="s">
        <v>42</v>
      </c>
      <c r="D16" s="1">
        <v>3.5</v>
      </c>
      <c r="E16" s="3">
        <f t="shared" si="4"/>
        <v>151220.85999999999</v>
      </c>
      <c r="F16" s="3">
        <f>E16*0.025</f>
        <v>3780.5214999999998</v>
      </c>
      <c r="G16" s="3">
        <f t="shared" si="2"/>
        <v>1512.2085999999999</v>
      </c>
      <c r="H16" s="3">
        <f t="shared" si="3"/>
        <v>4536.6257999999998</v>
      </c>
      <c r="I16" s="3">
        <v>0</v>
      </c>
    </row>
    <row r="17" spans="1:9" x14ac:dyDescent="0.2">
      <c r="A17" s="1">
        <v>24</v>
      </c>
      <c r="B17" s="1" t="s">
        <v>19</v>
      </c>
      <c r="C17" s="1" t="s">
        <v>42</v>
      </c>
      <c r="D17" s="1">
        <v>4.5</v>
      </c>
      <c r="E17" s="3">
        <f t="shared" si="4"/>
        <v>194426.82</v>
      </c>
      <c r="F17" s="3">
        <f>E17*0.03</f>
        <v>5832.8046000000004</v>
      </c>
      <c r="G17" s="3">
        <f t="shared" si="2"/>
        <v>1944.2682000000002</v>
      </c>
      <c r="H17" s="3">
        <f t="shared" si="3"/>
        <v>5832.8046000000004</v>
      </c>
      <c r="I17" s="3">
        <v>0</v>
      </c>
    </row>
    <row r="18" spans="1:9" x14ac:dyDescent="0.2">
      <c r="A18" s="1">
        <v>24</v>
      </c>
      <c r="B18" s="1" t="s">
        <v>17</v>
      </c>
      <c r="C18" s="1" t="s">
        <v>42</v>
      </c>
      <c r="D18" s="1">
        <v>4.5</v>
      </c>
      <c r="E18" s="3">
        <f t="shared" si="4"/>
        <v>194426.82</v>
      </c>
      <c r="F18" s="3">
        <f>E18*0.03</f>
        <v>5832.8046000000004</v>
      </c>
      <c r="G18" s="3">
        <f t="shared" si="2"/>
        <v>1944.2682000000002</v>
      </c>
      <c r="H18" s="3">
        <f t="shared" si="3"/>
        <v>5832.8046000000004</v>
      </c>
      <c r="I18" s="3">
        <v>0</v>
      </c>
    </row>
    <row r="19" spans="1:9" x14ac:dyDescent="0.2">
      <c r="A19" s="1">
        <v>24</v>
      </c>
      <c r="B19" s="1" t="s">
        <v>21</v>
      </c>
      <c r="C19" s="1" t="s">
        <v>42</v>
      </c>
      <c r="D19" s="1">
        <v>4.5</v>
      </c>
      <c r="E19" s="3">
        <f t="shared" si="4"/>
        <v>194426.82</v>
      </c>
      <c r="F19" s="3">
        <f>E19*0.03</f>
        <v>5832.8046000000004</v>
      </c>
      <c r="G19" s="3">
        <f t="shared" si="2"/>
        <v>1944.2682000000002</v>
      </c>
      <c r="H19" s="3">
        <f t="shared" si="3"/>
        <v>5832.8046000000004</v>
      </c>
      <c r="I19" s="3">
        <v>0</v>
      </c>
    </row>
    <row r="20" spans="1:9" x14ac:dyDescent="0.2">
      <c r="A20" s="1">
        <v>25</v>
      </c>
      <c r="B20" s="1" t="s">
        <v>22</v>
      </c>
      <c r="C20" s="1" t="s">
        <v>42</v>
      </c>
      <c r="D20" s="1">
        <v>4.5</v>
      </c>
      <c r="E20" s="3">
        <f t="shared" si="4"/>
        <v>194426.82</v>
      </c>
      <c r="F20" s="3">
        <f>E20*0.025</f>
        <v>4860.6705000000002</v>
      </c>
      <c r="G20" s="3">
        <f t="shared" si="2"/>
        <v>1944.2682000000002</v>
      </c>
      <c r="H20" s="3">
        <f t="shared" si="3"/>
        <v>5832.8046000000004</v>
      </c>
      <c r="I20" s="3">
        <v>0</v>
      </c>
    </row>
    <row r="21" spans="1:9" x14ac:dyDescent="0.2">
      <c r="A21" s="1">
        <v>26</v>
      </c>
      <c r="B21" s="1" t="s">
        <v>23</v>
      </c>
      <c r="C21" s="1" t="s">
        <v>42</v>
      </c>
      <c r="D21" s="1">
        <v>4.5</v>
      </c>
      <c r="E21" s="3">
        <f t="shared" si="4"/>
        <v>194426.82</v>
      </c>
      <c r="F21" s="3">
        <f>E21*0.025</f>
        <v>4860.6705000000002</v>
      </c>
      <c r="G21" s="3">
        <f t="shared" si="2"/>
        <v>1944.2682000000002</v>
      </c>
      <c r="H21" s="3">
        <f t="shared" si="3"/>
        <v>5832.8046000000004</v>
      </c>
      <c r="I21" s="3">
        <v>0</v>
      </c>
    </row>
    <row r="22" spans="1:9" x14ac:dyDescent="0.2">
      <c r="A22" s="1">
        <v>27</v>
      </c>
      <c r="B22" s="1" t="s">
        <v>24</v>
      </c>
      <c r="C22" s="1" t="s">
        <v>42</v>
      </c>
      <c r="D22" s="1">
        <v>4.5</v>
      </c>
      <c r="E22" s="3">
        <f t="shared" si="4"/>
        <v>194426.82</v>
      </c>
      <c r="F22" s="3">
        <f>E22*0.025</f>
        <v>4860.6705000000002</v>
      </c>
      <c r="G22" s="3">
        <f t="shared" si="2"/>
        <v>1944.2682000000002</v>
      </c>
      <c r="H22" s="3">
        <f t="shared" si="3"/>
        <v>5832.8046000000004</v>
      </c>
      <c r="I22" s="3">
        <v>0</v>
      </c>
    </row>
    <row r="23" spans="1:9" x14ac:dyDescent="0.2">
      <c r="A23" s="1">
        <v>28</v>
      </c>
      <c r="B23" s="1" t="s">
        <v>25</v>
      </c>
      <c r="C23" s="1" t="s">
        <v>42</v>
      </c>
      <c r="D23" s="1">
        <v>4.5</v>
      </c>
      <c r="E23" s="3">
        <f t="shared" si="4"/>
        <v>194426.82</v>
      </c>
      <c r="F23" s="3">
        <f>E23*0.025</f>
        <v>4860.6705000000002</v>
      </c>
      <c r="G23" s="3">
        <f t="shared" si="2"/>
        <v>1944.2682000000002</v>
      </c>
      <c r="H23" s="3">
        <f t="shared" si="3"/>
        <v>5832.8046000000004</v>
      </c>
      <c r="I23" s="3">
        <v>0</v>
      </c>
    </row>
    <row r="24" spans="1:9" x14ac:dyDescent="0.2">
      <c r="A24" s="1">
        <v>30</v>
      </c>
      <c r="B24" s="1" t="s">
        <v>26</v>
      </c>
      <c r="C24" s="1" t="s">
        <v>42</v>
      </c>
      <c r="D24" s="1">
        <v>6</v>
      </c>
      <c r="E24" s="3">
        <f t="shared" si="4"/>
        <v>259235.76</v>
      </c>
      <c r="F24" s="3">
        <f>E24*0.025</f>
        <v>6480.8940000000002</v>
      </c>
      <c r="G24" s="3">
        <f t="shared" si="2"/>
        <v>2592.3576000000003</v>
      </c>
      <c r="H24" s="3">
        <f t="shared" si="3"/>
        <v>7777.0727999999999</v>
      </c>
      <c r="I24" s="3">
        <v>0</v>
      </c>
    </row>
    <row r="25" spans="1:9" x14ac:dyDescent="0.2">
      <c r="A25" s="1">
        <v>32</v>
      </c>
      <c r="B25" s="1" t="s">
        <v>46</v>
      </c>
      <c r="C25" s="6"/>
      <c r="D25" s="1">
        <v>161</v>
      </c>
      <c r="E25" s="3">
        <f>D25*E1</f>
        <v>43205.96</v>
      </c>
      <c r="F25" s="3"/>
      <c r="G25" s="3"/>
      <c r="H25" s="3">
        <f t="shared" si="3"/>
        <v>1296.1787999999999</v>
      </c>
      <c r="I25" s="3">
        <v>0</v>
      </c>
    </row>
    <row r="26" spans="1:9" x14ac:dyDescent="0.2">
      <c r="A26" s="1">
        <v>50</v>
      </c>
      <c r="B26" s="1" t="s">
        <v>29</v>
      </c>
      <c r="C26" s="1" t="s">
        <v>42</v>
      </c>
      <c r="D26" s="1">
        <v>3.7</v>
      </c>
      <c r="E26" s="3">
        <f t="shared" ref="E26:E31" si="5">D26*$E$4</f>
        <v>159862.052</v>
      </c>
      <c r="F26" s="3">
        <f t="shared" ref="F26:F31" si="6">E26*0.01</f>
        <v>1598.6205199999999</v>
      </c>
      <c r="G26" s="3">
        <f t="shared" ref="G26:G31" si="7">E26*0.01</f>
        <v>1598.6205199999999</v>
      </c>
      <c r="H26" s="3">
        <f t="shared" ref="H26:H31" si="8">E26*0.01</f>
        <v>1598.6205199999999</v>
      </c>
      <c r="I26" s="3">
        <v>0</v>
      </c>
    </row>
    <row r="27" spans="1:9" x14ac:dyDescent="0.2">
      <c r="A27" s="1">
        <v>51</v>
      </c>
      <c r="B27" s="1" t="s">
        <v>30</v>
      </c>
      <c r="C27" s="1" t="s">
        <v>42</v>
      </c>
      <c r="D27" s="1">
        <v>4</v>
      </c>
      <c r="E27" s="3">
        <f t="shared" si="5"/>
        <v>172823.84</v>
      </c>
      <c r="F27" s="3">
        <f t="shared" si="6"/>
        <v>1728.2384</v>
      </c>
      <c r="G27" s="3">
        <f t="shared" si="7"/>
        <v>1728.2384</v>
      </c>
      <c r="H27" s="3">
        <f t="shared" si="8"/>
        <v>1728.2384</v>
      </c>
      <c r="I27" s="3">
        <v>0</v>
      </c>
    </row>
    <row r="28" spans="1:9" x14ac:dyDescent="0.2">
      <c r="A28" s="1">
        <v>52</v>
      </c>
      <c r="B28" s="1" t="s">
        <v>31</v>
      </c>
      <c r="C28" s="1" t="s">
        <v>42</v>
      </c>
      <c r="D28" s="1">
        <v>4</v>
      </c>
      <c r="E28" s="3">
        <f t="shared" si="5"/>
        <v>172823.84</v>
      </c>
      <c r="F28" s="3">
        <f t="shared" si="6"/>
        <v>1728.2384</v>
      </c>
      <c r="G28" s="3">
        <f t="shared" si="7"/>
        <v>1728.2384</v>
      </c>
      <c r="H28" s="3">
        <f t="shared" si="8"/>
        <v>1728.2384</v>
      </c>
      <c r="I28" s="3">
        <v>0</v>
      </c>
    </row>
    <row r="29" spans="1:9" x14ac:dyDescent="0.2">
      <c r="A29" s="1">
        <v>53</v>
      </c>
      <c r="B29" s="1" t="s">
        <v>32</v>
      </c>
      <c r="C29" s="1" t="s">
        <v>42</v>
      </c>
      <c r="D29" s="1">
        <v>4.5</v>
      </c>
      <c r="E29" s="3">
        <f t="shared" si="5"/>
        <v>194426.82</v>
      </c>
      <c r="F29" s="3">
        <f t="shared" si="6"/>
        <v>1944.2682000000002</v>
      </c>
      <c r="G29" s="3">
        <f t="shared" si="7"/>
        <v>1944.2682000000002</v>
      </c>
      <c r="H29" s="3">
        <f t="shared" si="8"/>
        <v>1944.2682000000002</v>
      </c>
      <c r="I29" s="3">
        <v>0</v>
      </c>
    </row>
    <row r="30" spans="1:9" x14ac:dyDescent="0.2">
      <c r="A30" s="1">
        <v>54</v>
      </c>
      <c r="B30" s="1" t="s">
        <v>33</v>
      </c>
      <c r="C30" s="1" t="s">
        <v>42</v>
      </c>
      <c r="D30" s="1">
        <v>5.5</v>
      </c>
      <c r="E30" s="3">
        <f t="shared" si="5"/>
        <v>237632.78</v>
      </c>
      <c r="F30" s="3">
        <f t="shared" si="6"/>
        <v>2376.3278</v>
      </c>
      <c r="G30" s="3">
        <f t="shared" si="7"/>
        <v>2376.3278</v>
      </c>
      <c r="H30" s="3">
        <f t="shared" si="8"/>
        <v>2376.3278</v>
      </c>
      <c r="I30" s="3">
        <v>0</v>
      </c>
    </row>
    <row r="31" spans="1:9" x14ac:dyDescent="0.2">
      <c r="A31" s="1">
        <v>55</v>
      </c>
      <c r="B31" s="1" t="s">
        <v>34</v>
      </c>
      <c r="C31" s="1" t="s">
        <v>42</v>
      </c>
      <c r="D31" s="1">
        <v>6.5</v>
      </c>
      <c r="E31" s="3">
        <f t="shared" si="5"/>
        <v>280838.74</v>
      </c>
      <c r="F31" s="3">
        <f t="shared" si="6"/>
        <v>2808.3874000000001</v>
      </c>
      <c r="G31" s="3">
        <f t="shared" si="7"/>
        <v>2808.3874000000001</v>
      </c>
      <c r="H31" s="3">
        <f t="shared" si="8"/>
        <v>2808.3874000000001</v>
      </c>
      <c r="I31" s="3">
        <v>0</v>
      </c>
    </row>
  </sheetData>
  <sortState ref="A4:I31">
    <sortCondition ref="A4:A31"/>
  </sortState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" sqref="A2:A3"/>
    </sheetView>
  </sheetViews>
  <sheetFormatPr baseColWidth="10" defaultRowHeight="12.75" x14ac:dyDescent="0.2"/>
  <cols>
    <col min="1" max="1" width="8.7109375" customWidth="1"/>
    <col min="2" max="2" width="35" customWidth="1"/>
    <col min="3" max="3" width="19.140625" bestFit="1" customWidth="1"/>
    <col min="4" max="4" width="11.85546875" bestFit="1" customWidth="1"/>
    <col min="5" max="5" width="12.85546875" bestFit="1" customWidth="1"/>
    <col min="6" max="6" width="11.7109375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9" t="s">
        <v>52</v>
      </c>
      <c r="B1" s="9"/>
      <c r="C1" s="9"/>
      <c r="D1" s="2" t="s">
        <v>4</v>
      </c>
      <c r="E1" s="5">
        <v>268.36</v>
      </c>
      <c r="F1" s="2"/>
      <c r="G1" s="2"/>
      <c r="H1" s="1"/>
      <c r="I1" s="1"/>
    </row>
    <row r="2" spans="1:9" x14ac:dyDescent="0.2">
      <c r="A2" s="12" t="s">
        <v>0</v>
      </c>
      <c r="B2" s="12" t="s">
        <v>1</v>
      </c>
      <c r="C2" s="12" t="s">
        <v>2</v>
      </c>
      <c r="D2" s="12" t="s">
        <v>38</v>
      </c>
      <c r="E2" s="12" t="s">
        <v>3</v>
      </c>
      <c r="F2" s="12" t="s">
        <v>5</v>
      </c>
      <c r="G2" s="12" t="s">
        <v>45</v>
      </c>
      <c r="H2" s="12" t="s">
        <v>43</v>
      </c>
      <c r="I2" s="12" t="s">
        <v>6</v>
      </c>
    </row>
    <row r="3" spans="1:9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1">
        <v>1</v>
      </c>
      <c r="B4" s="1" t="s">
        <v>7</v>
      </c>
      <c r="C4" s="1"/>
      <c r="D4" s="4">
        <v>184</v>
      </c>
      <c r="E4" s="3">
        <f t="shared" ref="E4:E14" si="0">D4*$E$1</f>
        <v>49378.240000000005</v>
      </c>
      <c r="F4" s="3">
        <f t="shared" ref="F4:F15" si="1">E4*0.03</f>
        <v>1481.3472000000002</v>
      </c>
      <c r="G4" s="3">
        <f t="shared" ref="G4:G24" si="2">E4*0.01</f>
        <v>493.78240000000005</v>
      </c>
      <c r="H4" s="3">
        <f t="shared" ref="H4:H25" si="3">E4*0.03</f>
        <v>1481.3472000000002</v>
      </c>
      <c r="I4" s="3">
        <v>0</v>
      </c>
    </row>
    <row r="5" spans="1:9" x14ac:dyDescent="0.2">
      <c r="A5" s="1">
        <v>4</v>
      </c>
      <c r="B5" s="1" t="s">
        <v>8</v>
      </c>
      <c r="C5" s="1"/>
      <c r="D5" s="4">
        <v>194</v>
      </c>
      <c r="E5" s="3">
        <f t="shared" si="0"/>
        <v>52061.840000000004</v>
      </c>
      <c r="F5" s="3">
        <f t="shared" si="1"/>
        <v>1561.8552</v>
      </c>
      <c r="G5" s="3">
        <f t="shared" si="2"/>
        <v>520.61840000000007</v>
      </c>
      <c r="H5" s="3">
        <f t="shared" si="3"/>
        <v>1561.8552</v>
      </c>
      <c r="I5" s="3">
        <v>0</v>
      </c>
    </row>
    <row r="6" spans="1:9" x14ac:dyDescent="0.2">
      <c r="A6" s="1">
        <v>6</v>
      </c>
      <c r="B6" s="1" t="s">
        <v>9</v>
      </c>
      <c r="C6" s="1"/>
      <c r="D6" s="4">
        <v>203</v>
      </c>
      <c r="E6" s="3">
        <f t="shared" si="0"/>
        <v>54477.08</v>
      </c>
      <c r="F6" s="3">
        <f t="shared" si="1"/>
        <v>1634.3124</v>
      </c>
      <c r="G6" s="3">
        <f t="shared" si="2"/>
        <v>544.77080000000001</v>
      </c>
      <c r="H6" s="3">
        <f t="shared" si="3"/>
        <v>1634.3124</v>
      </c>
      <c r="I6" s="3">
        <v>0</v>
      </c>
    </row>
    <row r="7" spans="1:9" x14ac:dyDescent="0.2">
      <c r="A7" s="1">
        <v>8</v>
      </c>
      <c r="B7" s="1" t="s">
        <v>10</v>
      </c>
      <c r="C7" s="1"/>
      <c r="D7" s="4">
        <v>220</v>
      </c>
      <c r="E7" s="3">
        <f t="shared" si="0"/>
        <v>59039.200000000004</v>
      </c>
      <c r="F7" s="3">
        <f t="shared" si="1"/>
        <v>1771.1760000000002</v>
      </c>
      <c r="G7" s="3">
        <f t="shared" si="2"/>
        <v>590.39200000000005</v>
      </c>
      <c r="H7" s="3">
        <f t="shared" si="3"/>
        <v>1771.1760000000002</v>
      </c>
      <c r="I7" s="3">
        <v>0</v>
      </c>
    </row>
    <row r="8" spans="1:9" x14ac:dyDescent="0.2">
      <c r="A8" s="1">
        <v>10</v>
      </c>
      <c r="B8" s="1" t="s">
        <v>11</v>
      </c>
      <c r="C8" s="1"/>
      <c r="D8" s="4">
        <v>236</v>
      </c>
      <c r="E8" s="3">
        <f t="shared" si="0"/>
        <v>63332.960000000006</v>
      </c>
      <c r="F8" s="3">
        <f t="shared" si="1"/>
        <v>1899.9888000000001</v>
      </c>
      <c r="G8" s="3">
        <f t="shared" si="2"/>
        <v>633.32960000000003</v>
      </c>
      <c r="H8" s="3">
        <f t="shared" si="3"/>
        <v>1899.9888000000001</v>
      </c>
      <c r="I8" s="3">
        <v>0</v>
      </c>
    </row>
    <row r="9" spans="1:9" x14ac:dyDescent="0.2">
      <c r="A9" s="1">
        <v>11</v>
      </c>
      <c r="B9" s="1" t="s">
        <v>12</v>
      </c>
      <c r="C9" s="1"/>
      <c r="D9" s="4">
        <v>247</v>
      </c>
      <c r="E9" s="3">
        <f t="shared" si="0"/>
        <v>66284.92</v>
      </c>
      <c r="F9" s="3">
        <f t="shared" si="1"/>
        <v>1988.5475999999999</v>
      </c>
      <c r="G9" s="3">
        <f t="shared" si="2"/>
        <v>662.8492</v>
      </c>
      <c r="H9" s="3">
        <f t="shared" si="3"/>
        <v>1988.5475999999999</v>
      </c>
      <c r="I9" s="3">
        <v>0</v>
      </c>
    </row>
    <row r="10" spans="1:9" x14ac:dyDescent="0.2">
      <c r="A10" s="1">
        <v>12</v>
      </c>
      <c r="B10" s="1" t="s">
        <v>13</v>
      </c>
      <c r="C10" s="1"/>
      <c r="D10" s="4">
        <v>260</v>
      </c>
      <c r="E10" s="3">
        <f t="shared" si="0"/>
        <v>69773.600000000006</v>
      </c>
      <c r="F10" s="3">
        <f t="shared" si="1"/>
        <v>2093.2080000000001</v>
      </c>
      <c r="G10" s="3">
        <f t="shared" si="2"/>
        <v>697.7360000000001</v>
      </c>
      <c r="H10" s="3">
        <f t="shared" si="3"/>
        <v>2093.2080000000001</v>
      </c>
      <c r="I10" s="3">
        <v>0</v>
      </c>
    </row>
    <row r="11" spans="1:9" x14ac:dyDescent="0.2">
      <c r="A11" s="1">
        <v>13</v>
      </c>
      <c r="B11" s="1" t="s">
        <v>14</v>
      </c>
      <c r="C11" s="1"/>
      <c r="D11" s="4">
        <v>284</v>
      </c>
      <c r="E11" s="3">
        <f t="shared" si="0"/>
        <v>76214.240000000005</v>
      </c>
      <c r="F11" s="3">
        <f t="shared" si="1"/>
        <v>2286.4272000000001</v>
      </c>
      <c r="G11" s="3">
        <f t="shared" si="2"/>
        <v>762.14240000000007</v>
      </c>
      <c r="H11" s="3">
        <f t="shared" si="3"/>
        <v>2286.4272000000001</v>
      </c>
      <c r="I11" s="3">
        <v>0</v>
      </c>
    </row>
    <row r="12" spans="1:9" x14ac:dyDescent="0.2">
      <c r="A12" s="1">
        <v>14</v>
      </c>
      <c r="B12" s="1" t="s">
        <v>15</v>
      </c>
      <c r="C12" s="1"/>
      <c r="D12" s="4">
        <v>311</v>
      </c>
      <c r="E12" s="3">
        <f t="shared" si="0"/>
        <v>83459.960000000006</v>
      </c>
      <c r="F12" s="3">
        <f t="shared" si="1"/>
        <v>2503.7988</v>
      </c>
      <c r="G12" s="3">
        <f t="shared" si="2"/>
        <v>834.59960000000012</v>
      </c>
      <c r="H12" s="3">
        <f t="shared" si="3"/>
        <v>2503.7988</v>
      </c>
      <c r="I12" s="3">
        <v>0</v>
      </c>
    </row>
    <row r="13" spans="1:9" x14ac:dyDescent="0.2">
      <c r="A13" s="1">
        <v>15</v>
      </c>
      <c r="B13" s="1" t="s">
        <v>16</v>
      </c>
      <c r="C13" s="1"/>
      <c r="D13" s="4">
        <v>373</v>
      </c>
      <c r="E13" s="3">
        <f t="shared" si="0"/>
        <v>100098.28</v>
      </c>
      <c r="F13" s="3">
        <f t="shared" si="1"/>
        <v>3002.9483999999998</v>
      </c>
      <c r="G13" s="3">
        <f t="shared" si="2"/>
        <v>1000.9828</v>
      </c>
      <c r="H13" s="3">
        <f t="shared" si="3"/>
        <v>3002.9483999999998</v>
      </c>
      <c r="I13" s="3">
        <v>0</v>
      </c>
    </row>
    <row r="14" spans="1:9" x14ac:dyDescent="0.2">
      <c r="A14" s="1">
        <v>16</v>
      </c>
      <c r="B14" s="1" t="s">
        <v>48</v>
      </c>
      <c r="C14" s="1"/>
      <c r="D14" s="4">
        <v>416</v>
      </c>
      <c r="E14" s="3">
        <f t="shared" si="0"/>
        <v>111637.76000000001</v>
      </c>
      <c r="F14" s="3">
        <f t="shared" si="1"/>
        <v>3349.1328000000003</v>
      </c>
      <c r="G14" s="3">
        <f t="shared" si="2"/>
        <v>1116.3776</v>
      </c>
      <c r="H14" s="3">
        <f t="shared" si="3"/>
        <v>3349.1328000000003</v>
      </c>
      <c r="I14" s="3">
        <v>0</v>
      </c>
    </row>
    <row r="15" spans="1:9" x14ac:dyDescent="0.2">
      <c r="A15" s="1">
        <v>20</v>
      </c>
      <c r="B15" s="1" t="s">
        <v>18</v>
      </c>
      <c r="C15" s="1" t="s">
        <v>37</v>
      </c>
      <c r="D15" s="4">
        <v>3</v>
      </c>
      <c r="E15" s="3">
        <f t="shared" ref="E15:E24" si="4">D15*$E$4</f>
        <v>148134.72000000003</v>
      </c>
      <c r="F15" s="3">
        <f t="shared" si="1"/>
        <v>4444.0416000000005</v>
      </c>
      <c r="G15" s="3">
        <f t="shared" si="2"/>
        <v>1481.3472000000004</v>
      </c>
      <c r="H15" s="3">
        <f t="shared" si="3"/>
        <v>4444.0416000000005</v>
      </c>
      <c r="I15" s="3">
        <v>0</v>
      </c>
    </row>
    <row r="16" spans="1:9" x14ac:dyDescent="0.2">
      <c r="A16" s="1">
        <v>23</v>
      </c>
      <c r="B16" s="1" t="s">
        <v>20</v>
      </c>
      <c r="C16" s="1" t="s">
        <v>37</v>
      </c>
      <c r="D16" s="4">
        <v>3.5</v>
      </c>
      <c r="E16" s="3">
        <f t="shared" si="4"/>
        <v>172823.84000000003</v>
      </c>
      <c r="F16" s="3">
        <f>E16*0.025</f>
        <v>4320.5960000000005</v>
      </c>
      <c r="G16" s="3">
        <f t="shared" si="2"/>
        <v>1728.2384000000002</v>
      </c>
      <c r="H16" s="3">
        <f t="shared" si="3"/>
        <v>5184.7152000000006</v>
      </c>
      <c r="I16" s="3">
        <v>0</v>
      </c>
    </row>
    <row r="17" spans="1:9" x14ac:dyDescent="0.2">
      <c r="A17" s="1">
        <v>24</v>
      </c>
      <c r="B17" s="1" t="s">
        <v>19</v>
      </c>
      <c r="C17" s="1" t="s">
        <v>37</v>
      </c>
      <c r="D17" s="4">
        <v>4.5</v>
      </c>
      <c r="E17" s="3">
        <f t="shared" si="4"/>
        <v>222202.08000000002</v>
      </c>
      <c r="F17" s="3">
        <f>E17*0.03</f>
        <v>6666.0623999999998</v>
      </c>
      <c r="G17" s="3">
        <f t="shared" si="2"/>
        <v>2222.0208000000002</v>
      </c>
      <c r="H17" s="3">
        <f t="shared" si="3"/>
        <v>6666.0623999999998</v>
      </c>
      <c r="I17" s="3">
        <v>0</v>
      </c>
    </row>
    <row r="18" spans="1:9" x14ac:dyDescent="0.2">
      <c r="A18" s="1">
        <v>24</v>
      </c>
      <c r="B18" s="1" t="s">
        <v>17</v>
      </c>
      <c r="C18" s="1" t="s">
        <v>37</v>
      </c>
      <c r="D18" s="4">
        <v>4.5</v>
      </c>
      <c r="E18" s="3">
        <f t="shared" si="4"/>
        <v>222202.08000000002</v>
      </c>
      <c r="F18" s="3">
        <f>E18*0.03</f>
        <v>6666.0623999999998</v>
      </c>
      <c r="G18" s="3">
        <f t="shared" si="2"/>
        <v>2222.0208000000002</v>
      </c>
      <c r="H18" s="3">
        <f t="shared" si="3"/>
        <v>6666.0623999999998</v>
      </c>
      <c r="I18" s="3">
        <v>0</v>
      </c>
    </row>
    <row r="19" spans="1:9" x14ac:dyDescent="0.2">
      <c r="A19" s="1">
        <v>24</v>
      </c>
      <c r="B19" s="1" t="s">
        <v>21</v>
      </c>
      <c r="C19" s="1" t="s">
        <v>37</v>
      </c>
      <c r="D19" s="4">
        <v>4.5</v>
      </c>
      <c r="E19" s="3">
        <f t="shared" si="4"/>
        <v>222202.08000000002</v>
      </c>
      <c r="F19" s="3">
        <f>E19*0.03</f>
        <v>6666.0623999999998</v>
      </c>
      <c r="G19" s="3">
        <f t="shared" si="2"/>
        <v>2222.0208000000002</v>
      </c>
      <c r="H19" s="3">
        <f t="shared" si="3"/>
        <v>6666.0623999999998</v>
      </c>
      <c r="I19" s="3">
        <v>0</v>
      </c>
    </row>
    <row r="20" spans="1:9" x14ac:dyDescent="0.2">
      <c r="A20" s="1">
        <v>25</v>
      </c>
      <c r="B20" s="1" t="s">
        <v>22</v>
      </c>
      <c r="C20" s="1" t="s">
        <v>37</v>
      </c>
      <c r="D20" s="4">
        <v>4.5</v>
      </c>
      <c r="E20" s="3">
        <f t="shared" si="4"/>
        <v>222202.08000000002</v>
      </c>
      <c r="F20" s="3">
        <f>E20*0.025</f>
        <v>5555.0520000000006</v>
      </c>
      <c r="G20" s="3">
        <f t="shared" si="2"/>
        <v>2222.0208000000002</v>
      </c>
      <c r="H20" s="3">
        <f t="shared" si="3"/>
        <v>6666.0623999999998</v>
      </c>
      <c r="I20" s="3">
        <v>0</v>
      </c>
    </row>
    <row r="21" spans="1:9" x14ac:dyDescent="0.2">
      <c r="A21" s="1">
        <v>26</v>
      </c>
      <c r="B21" s="1" t="s">
        <v>23</v>
      </c>
      <c r="C21" s="1" t="s">
        <v>37</v>
      </c>
      <c r="D21" s="4">
        <v>4.5</v>
      </c>
      <c r="E21" s="3">
        <f t="shared" si="4"/>
        <v>222202.08000000002</v>
      </c>
      <c r="F21" s="3">
        <f>E21*0.025</f>
        <v>5555.0520000000006</v>
      </c>
      <c r="G21" s="3">
        <f t="shared" si="2"/>
        <v>2222.0208000000002</v>
      </c>
      <c r="H21" s="3">
        <f t="shared" si="3"/>
        <v>6666.0623999999998</v>
      </c>
      <c r="I21" s="3">
        <v>0</v>
      </c>
    </row>
    <row r="22" spans="1:9" x14ac:dyDescent="0.2">
      <c r="A22" s="1">
        <v>27</v>
      </c>
      <c r="B22" s="1" t="s">
        <v>24</v>
      </c>
      <c r="C22" s="1" t="s">
        <v>37</v>
      </c>
      <c r="D22" s="4">
        <v>4.5</v>
      </c>
      <c r="E22" s="3">
        <f t="shared" si="4"/>
        <v>222202.08000000002</v>
      </c>
      <c r="F22" s="3">
        <f>E22*0.025</f>
        <v>5555.0520000000006</v>
      </c>
      <c r="G22" s="3">
        <f t="shared" si="2"/>
        <v>2222.0208000000002</v>
      </c>
      <c r="H22" s="3">
        <f t="shared" si="3"/>
        <v>6666.0623999999998</v>
      </c>
      <c r="I22" s="3">
        <v>0</v>
      </c>
    </row>
    <row r="23" spans="1:9" x14ac:dyDescent="0.2">
      <c r="A23" s="1">
        <v>28</v>
      </c>
      <c r="B23" s="1" t="s">
        <v>25</v>
      </c>
      <c r="C23" s="1" t="s">
        <v>37</v>
      </c>
      <c r="D23" s="4">
        <v>4.5</v>
      </c>
      <c r="E23" s="3">
        <f t="shared" si="4"/>
        <v>222202.08000000002</v>
      </c>
      <c r="F23" s="3">
        <f>E23*0.025</f>
        <v>5555.0520000000006</v>
      </c>
      <c r="G23" s="3">
        <f t="shared" si="2"/>
        <v>2222.0208000000002</v>
      </c>
      <c r="H23" s="3">
        <f t="shared" si="3"/>
        <v>6666.0623999999998</v>
      </c>
      <c r="I23" s="3">
        <v>0</v>
      </c>
    </row>
    <row r="24" spans="1:9" x14ac:dyDescent="0.2">
      <c r="A24" s="1">
        <v>30</v>
      </c>
      <c r="B24" s="1" t="s">
        <v>26</v>
      </c>
      <c r="C24" s="1" t="s">
        <v>37</v>
      </c>
      <c r="D24" s="4">
        <v>6</v>
      </c>
      <c r="E24" s="3">
        <f t="shared" si="4"/>
        <v>296269.44000000006</v>
      </c>
      <c r="F24" s="3">
        <f>E24*0.025</f>
        <v>7406.7360000000017</v>
      </c>
      <c r="G24" s="3">
        <f t="shared" si="2"/>
        <v>2962.6944000000008</v>
      </c>
      <c r="H24" s="3">
        <f t="shared" si="3"/>
        <v>8888.0832000000009</v>
      </c>
      <c r="I24" s="3">
        <v>0</v>
      </c>
    </row>
    <row r="25" spans="1:9" x14ac:dyDescent="0.2">
      <c r="A25" s="1">
        <v>32</v>
      </c>
      <c r="B25" s="1" t="s">
        <v>47</v>
      </c>
      <c r="C25" s="6"/>
      <c r="D25" s="4">
        <v>184</v>
      </c>
      <c r="E25" s="3">
        <f>D25*E1</f>
        <v>49378.240000000005</v>
      </c>
      <c r="F25" s="3"/>
      <c r="G25" s="3"/>
      <c r="H25" s="3">
        <f t="shared" si="3"/>
        <v>1481.3472000000002</v>
      </c>
      <c r="I25" s="3">
        <v>0</v>
      </c>
    </row>
    <row r="26" spans="1:9" x14ac:dyDescent="0.2">
      <c r="A26" s="1">
        <v>50</v>
      </c>
      <c r="B26" s="1" t="s">
        <v>29</v>
      </c>
      <c r="C26" s="1" t="s">
        <v>37</v>
      </c>
      <c r="D26" s="4">
        <v>3.7</v>
      </c>
      <c r="E26" s="3">
        <f t="shared" ref="E26:E31" si="5">D26*$E$4</f>
        <v>182699.48800000004</v>
      </c>
      <c r="F26" s="3">
        <f t="shared" ref="F26:F31" si="6">E26*0.01</f>
        <v>1826.9948800000004</v>
      </c>
      <c r="G26" s="3">
        <f t="shared" ref="G26:G31" si="7">E26*0.01</f>
        <v>1826.9948800000004</v>
      </c>
      <c r="H26" s="3">
        <f t="shared" ref="H26:H31" si="8">E26*0.01</f>
        <v>1826.9948800000004</v>
      </c>
      <c r="I26" s="3">
        <v>0</v>
      </c>
    </row>
    <row r="27" spans="1:9" x14ac:dyDescent="0.2">
      <c r="A27" s="1">
        <v>51</v>
      </c>
      <c r="B27" s="1" t="s">
        <v>30</v>
      </c>
      <c r="C27" s="1" t="s">
        <v>37</v>
      </c>
      <c r="D27" s="4">
        <v>4</v>
      </c>
      <c r="E27" s="3">
        <f t="shared" si="5"/>
        <v>197512.96000000002</v>
      </c>
      <c r="F27" s="3">
        <f t="shared" si="6"/>
        <v>1975.1296000000002</v>
      </c>
      <c r="G27" s="3">
        <f t="shared" si="7"/>
        <v>1975.1296000000002</v>
      </c>
      <c r="H27" s="3">
        <f t="shared" si="8"/>
        <v>1975.1296000000002</v>
      </c>
      <c r="I27" s="3">
        <v>0</v>
      </c>
    </row>
    <row r="28" spans="1:9" x14ac:dyDescent="0.2">
      <c r="A28" s="1">
        <v>52</v>
      </c>
      <c r="B28" s="1" t="s">
        <v>31</v>
      </c>
      <c r="C28" s="1" t="s">
        <v>37</v>
      </c>
      <c r="D28" s="4">
        <v>4</v>
      </c>
      <c r="E28" s="3">
        <f t="shared" si="5"/>
        <v>197512.96000000002</v>
      </c>
      <c r="F28" s="3">
        <f t="shared" si="6"/>
        <v>1975.1296000000002</v>
      </c>
      <c r="G28" s="3">
        <f t="shared" si="7"/>
        <v>1975.1296000000002</v>
      </c>
      <c r="H28" s="3">
        <f t="shared" si="8"/>
        <v>1975.1296000000002</v>
      </c>
      <c r="I28" s="3">
        <v>0</v>
      </c>
    </row>
    <row r="29" spans="1:9" x14ac:dyDescent="0.2">
      <c r="A29" s="1">
        <v>53</v>
      </c>
      <c r="B29" s="1" t="s">
        <v>32</v>
      </c>
      <c r="C29" s="1" t="s">
        <v>37</v>
      </c>
      <c r="D29" s="4">
        <v>4.5</v>
      </c>
      <c r="E29" s="3">
        <f t="shared" si="5"/>
        <v>222202.08000000002</v>
      </c>
      <c r="F29" s="3">
        <f t="shared" si="6"/>
        <v>2222.0208000000002</v>
      </c>
      <c r="G29" s="3">
        <f t="shared" si="7"/>
        <v>2222.0208000000002</v>
      </c>
      <c r="H29" s="3">
        <f t="shared" si="8"/>
        <v>2222.0208000000002</v>
      </c>
      <c r="I29" s="3">
        <v>0</v>
      </c>
    </row>
    <row r="30" spans="1:9" x14ac:dyDescent="0.2">
      <c r="A30" s="1">
        <v>54</v>
      </c>
      <c r="B30" s="1" t="s">
        <v>33</v>
      </c>
      <c r="C30" s="1" t="s">
        <v>37</v>
      </c>
      <c r="D30" s="4">
        <v>5.5</v>
      </c>
      <c r="E30" s="3">
        <f t="shared" si="5"/>
        <v>271580.32</v>
      </c>
      <c r="F30" s="3">
        <f t="shared" si="6"/>
        <v>2715.8032000000003</v>
      </c>
      <c r="G30" s="3">
        <f t="shared" si="7"/>
        <v>2715.8032000000003</v>
      </c>
      <c r="H30" s="3">
        <f t="shared" si="8"/>
        <v>2715.8032000000003</v>
      </c>
      <c r="I30" s="3">
        <v>0</v>
      </c>
    </row>
    <row r="31" spans="1:9" x14ac:dyDescent="0.2">
      <c r="A31" s="1">
        <v>55</v>
      </c>
      <c r="B31" s="1" t="s">
        <v>34</v>
      </c>
      <c r="C31" s="1" t="s">
        <v>37</v>
      </c>
      <c r="D31" s="4">
        <v>6.5</v>
      </c>
      <c r="E31" s="3">
        <f t="shared" si="5"/>
        <v>320958.56000000006</v>
      </c>
      <c r="F31" s="3">
        <f t="shared" si="6"/>
        <v>3209.5856000000008</v>
      </c>
      <c r="G31" s="3">
        <f t="shared" si="7"/>
        <v>3209.5856000000008</v>
      </c>
      <c r="H31" s="3">
        <f t="shared" si="8"/>
        <v>3209.5856000000008</v>
      </c>
      <c r="I31" s="3">
        <v>0</v>
      </c>
    </row>
  </sheetData>
  <sortState ref="A4:I31">
    <sortCondition ref="A4:A31"/>
  </sortState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78740157480314965" right="0.59055118110236227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2023-01-02T15:27:03Z</cp:lastPrinted>
  <dcterms:created xsi:type="dcterms:W3CDTF">2016-11-24T12:59:00Z</dcterms:created>
  <dcterms:modified xsi:type="dcterms:W3CDTF">2025-06-26T16:42:32Z</dcterms:modified>
</cp:coreProperties>
</file>