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umentos compartidos\Tabla de basicos\2022\Julio\"/>
    </mc:Choice>
  </mc:AlternateContent>
  <bookViews>
    <workbookView xWindow="0" yWindow="0" windowWidth="20400" windowHeight="7155" activeTab="2"/>
  </bookViews>
  <sheets>
    <sheet name="6 Horas" sheetId="1" r:id="rId1"/>
    <sheet name="7 Horas" sheetId="2" r:id="rId2"/>
    <sheet name="8 Horas" sheetId="3" r:id="rId3"/>
  </sheets>
  <calcPr calcId="152511"/>
</workbook>
</file>

<file path=xl/calcChain.xml><?xml version="1.0" encoding="utf-8"?>
<calcChain xmlns="http://schemas.openxmlformats.org/spreadsheetml/2006/main">
  <c r="E25" i="3" l="1"/>
  <c r="E25" i="2"/>
  <c r="H25" i="2" s="1"/>
  <c r="E26" i="1"/>
  <c r="E4" i="1"/>
  <c r="E32" i="1" s="1"/>
  <c r="G32" i="1" s="1"/>
  <c r="H25" i="3"/>
  <c r="H26" i="1"/>
  <c r="E6" i="1"/>
  <c r="C46" i="1"/>
  <c r="E4" i="3"/>
  <c r="E29" i="1" s="1"/>
  <c r="E5" i="1"/>
  <c r="F5" i="1" s="1"/>
  <c r="H6" i="1"/>
  <c r="E7" i="1"/>
  <c r="H7" i="1" s="1"/>
  <c r="E8" i="1"/>
  <c r="H8" i="1" s="1"/>
  <c r="E9" i="1"/>
  <c r="H9" i="1" s="1"/>
  <c r="E10" i="1"/>
  <c r="H10" i="1" s="1"/>
  <c r="E11" i="1"/>
  <c r="H11" i="1" s="1"/>
  <c r="E12" i="1"/>
  <c r="H12" i="1" s="1"/>
  <c r="E13" i="1"/>
  <c r="H13" i="1" s="1"/>
  <c r="E14" i="1"/>
  <c r="H14" i="1" s="1"/>
  <c r="C44" i="1"/>
  <c r="G6" i="1"/>
  <c r="G13" i="1"/>
  <c r="F6" i="1"/>
  <c r="F7" i="1"/>
  <c r="E4" i="2"/>
  <c r="E30" i="2" s="1"/>
  <c r="E26" i="2"/>
  <c r="G26" i="2" s="1"/>
  <c r="E5" i="2"/>
  <c r="G5" i="2" s="1"/>
  <c r="E6" i="2"/>
  <c r="G6" i="2" s="1"/>
  <c r="E7" i="2"/>
  <c r="F7" i="2" s="1"/>
  <c r="E8" i="2"/>
  <c r="H8" i="2" s="1"/>
  <c r="E9" i="2"/>
  <c r="G9" i="2" s="1"/>
  <c r="E10" i="2"/>
  <c r="E11" i="2"/>
  <c r="F11" i="2" s="1"/>
  <c r="E12" i="2"/>
  <c r="H12" i="2" s="1"/>
  <c r="E13" i="2"/>
  <c r="G13" i="2" s="1"/>
  <c r="E14" i="2"/>
  <c r="G14" i="2" s="1"/>
  <c r="E15" i="2"/>
  <c r="F15" i="2" s="1"/>
  <c r="F26" i="2"/>
  <c r="F9" i="2"/>
  <c r="F13" i="2"/>
  <c r="E27" i="3"/>
  <c r="H27" i="3" s="1"/>
  <c r="E31" i="3"/>
  <c r="E5" i="3"/>
  <c r="G5" i="3" s="1"/>
  <c r="E6" i="3"/>
  <c r="F6" i="3" s="1"/>
  <c r="E7" i="3"/>
  <c r="H7" i="3" s="1"/>
  <c r="E8" i="3"/>
  <c r="H8" i="3" s="1"/>
  <c r="E9" i="3"/>
  <c r="H9" i="3" s="1"/>
  <c r="E10" i="3"/>
  <c r="E11" i="3"/>
  <c r="G11" i="3" s="1"/>
  <c r="E12" i="3"/>
  <c r="H12" i="3" s="1"/>
  <c r="E13" i="3"/>
  <c r="G13" i="3" s="1"/>
  <c r="E14" i="3"/>
  <c r="F14" i="3" s="1"/>
  <c r="E18" i="3"/>
  <c r="H18" i="3" s="1"/>
  <c r="E15" i="3"/>
  <c r="H15" i="3" s="1"/>
  <c r="E16" i="3"/>
  <c r="G16" i="3" s="1"/>
  <c r="E17" i="3"/>
  <c r="F17" i="3" s="1"/>
  <c r="E19" i="3"/>
  <c r="H19" i="3" s="1"/>
  <c r="E20" i="3"/>
  <c r="G20" i="3" s="1"/>
  <c r="E21" i="3"/>
  <c r="H21" i="3" s="1"/>
  <c r="E22" i="3"/>
  <c r="F22" i="3" s="1"/>
  <c r="E23" i="3"/>
  <c r="H23" i="3" s="1"/>
  <c r="E24" i="3"/>
  <c r="H24" i="3" s="1"/>
  <c r="H4" i="3"/>
  <c r="G8" i="3"/>
  <c r="G4" i="3"/>
  <c r="F4" i="3"/>
  <c r="G27" i="3"/>
  <c r="E21" i="2"/>
  <c r="F21" i="2" s="1"/>
  <c r="E29" i="2"/>
  <c r="F29" i="2" s="1"/>
  <c r="H21" i="2"/>
  <c r="H11" i="2"/>
  <c r="H9" i="2"/>
  <c r="H7" i="2"/>
  <c r="H5" i="2"/>
  <c r="F5" i="2"/>
  <c r="F10" i="3"/>
  <c r="G23" i="3"/>
  <c r="G18" i="3"/>
  <c r="G7" i="3"/>
  <c r="F24" i="3" l="1"/>
  <c r="G24" i="3"/>
  <c r="E29" i="3"/>
  <c r="G19" i="3"/>
  <c r="E26" i="3"/>
  <c r="H26" i="3" s="1"/>
  <c r="E30" i="3"/>
  <c r="H30" i="3" s="1"/>
  <c r="E28" i="3"/>
  <c r="F26" i="3"/>
  <c r="G15" i="3"/>
  <c r="G29" i="2"/>
  <c r="H26" i="2"/>
  <c r="G8" i="2"/>
  <c r="C38" i="1"/>
  <c r="F11" i="1"/>
  <c r="G9" i="1"/>
  <c r="C40" i="1"/>
  <c r="G26" i="3"/>
  <c r="G30" i="3"/>
  <c r="F30" i="3"/>
  <c r="F15" i="3"/>
  <c r="F8" i="3"/>
  <c r="F12" i="3"/>
  <c r="G12" i="3"/>
  <c r="H5" i="1"/>
  <c r="F13" i="1"/>
  <c r="F9" i="1"/>
  <c r="G11" i="1"/>
  <c r="G7" i="1"/>
  <c r="G5" i="1"/>
  <c r="C42" i="1"/>
  <c r="E36" i="1"/>
  <c r="E20" i="1"/>
  <c r="F20" i="1" s="1"/>
  <c r="H29" i="1"/>
  <c r="G29" i="1"/>
  <c r="F23" i="3"/>
  <c r="E28" i="1"/>
  <c r="F30" i="2"/>
  <c r="H30" i="2"/>
  <c r="G11" i="2"/>
  <c r="H13" i="2"/>
  <c r="G21" i="2"/>
  <c r="E31" i="2"/>
  <c r="E18" i="2"/>
  <c r="E16" i="2"/>
  <c r="E23" i="2"/>
  <c r="F8" i="2"/>
  <c r="E17" i="2"/>
  <c r="F28" i="1"/>
  <c r="G9" i="3"/>
  <c r="G21" i="3"/>
  <c r="F19" i="3"/>
  <c r="F18" i="3"/>
  <c r="F29" i="1"/>
  <c r="F27" i="3"/>
  <c r="F9" i="3"/>
  <c r="F7" i="3"/>
  <c r="F21" i="3"/>
  <c r="G30" i="2"/>
  <c r="H29" i="2"/>
  <c r="G7" i="2"/>
  <c r="G12" i="2"/>
  <c r="F12" i="2"/>
  <c r="F14" i="1"/>
  <c r="F12" i="1"/>
  <c r="F10" i="1"/>
  <c r="F8" i="1"/>
  <c r="G14" i="1"/>
  <c r="G12" i="1"/>
  <c r="G10" i="1"/>
  <c r="G8" i="1"/>
  <c r="C39" i="1"/>
  <c r="C41" i="1"/>
  <c r="C43" i="1"/>
  <c r="H4" i="1"/>
  <c r="F4" i="1"/>
  <c r="E23" i="1"/>
  <c r="E19" i="1"/>
  <c r="F19" i="1" s="1"/>
  <c r="H16" i="3"/>
  <c r="F16" i="3"/>
  <c r="H13" i="3"/>
  <c r="F13" i="3"/>
  <c r="H11" i="3"/>
  <c r="F11" i="3"/>
  <c r="H5" i="3"/>
  <c r="F5" i="3"/>
  <c r="H31" i="3"/>
  <c r="F31" i="3"/>
  <c r="G31" i="3"/>
  <c r="H29" i="3"/>
  <c r="G29" i="3"/>
  <c r="F29" i="3"/>
  <c r="H15" i="2"/>
  <c r="G15" i="2"/>
  <c r="H10" i="2"/>
  <c r="G10" i="2"/>
  <c r="F10" i="2"/>
  <c r="E27" i="2"/>
  <c r="E28" i="2"/>
  <c r="E20" i="2"/>
  <c r="E22" i="2"/>
  <c r="E24" i="2"/>
  <c r="F4" i="2"/>
  <c r="G4" i="2"/>
  <c r="H4" i="2"/>
  <c r="E19" i="2"/>
  <c r="H32" i="1"/>
  <c r="F32" i="1"/>
  <c r="E15" i="1"/>
  <c r="E30" i="1"/>
  <c r="E31" i="1"/>
  <c r="E34" i="1"/>
  <c r="E35" i="1"/>
  <c r="E18" i="1"/>
  <c r="E16" i="1"/>
  <c r="E17" i="1"/>
  <c r="E21" i="1"/>
  <c r="E22" i="1"/>
  <c r="E24" i="1"/>
  <c r="G4" i="1"/>
  <c r="H22" i="3"/>
  <c r="G22" i="3"/>
  <c r="H20" i="3"/>
  <c r="F20" i="3"/>
  <c r="H17" i="3"/>
  <c r="G17" i="3"/>
  <c r="H14" i="3"/>
  <c r="G14" i="3"/>
  <c r="H10" i="3"/>
  <c r="G10" i="3"/>
  <c r="H6" i="3"/>
  <c r="G6" i="3"/>
  <c r="H14" i="2"/>
  <c r="F14" i="2"/>
  <c r="H6" i="2"/>
  <c r="F6" i="2"/>
  <c r="E33" i="1"/>
  <c r="H28" i="3" l="1"/>
  <c r="F28" i="3"/>
  <c r="G28" i="3"/>
  <c r="F36" i="1"/>
  <c r="C45" i="1"/>
  <c r="G36" i="1"/>
  <c r="H36" i="1"/>
  <c r="H20" i="1"/>
  <c r="G20" i="1"/>
  <c r="H28" i="1"/>
  <c r="G28" i="1"/>
  <c r="G16" i="2"/>
  <c r="F16" i="2"/>
  <c r="H16" i="2"/>
  <c r="H31" i="2"/>
  <c r="G31" i="2"/>
  <c r="F31" i="2"/>
  <c r="G17" i="2"/>
  <c r="F17" i="2"/>
  <c r="H17" i="2"/>
  <c r="H23" i="2"/>
  <c r="F23" i="2"/>
  <c r="G23" i="2"/>
  <c r="H18" i="2"/>
  <c r="F18" i="2"/>
  <c r="G18" i="2"/>
  <c r="G19" i="1"/>
  <c r="H19" i="1"/>
  <c r="G23" i="1"/>
  <c r="H23" i="1"/>
  <c r="F23" i="1"/>
  <c r="H22" i="1"/>
  <c r="F22" i="1"/>
  <c r="G22" i="1"/>
  <c r="G17" i="1"/>
  <c r="H17" i="1"/>
  <c r="F17" i="1"/>
  <c r="F18" i="1"/>
  <c r="H18" i="1"/>
  <c r="G18" i="1"/>
  <c r="G34" i="1"/>
  <c r="F34" i="1"/>
  <c r="H34" i="1"/>
  <c r="G30" i="1"/>
  <c r="H30" i="1"/>
  <c r="F30" i="1"/>
  <c r="F19" i="2"/>
  <c r="G19" i="2"/>
  <c r="H19" i="2"/>
  <c r="F24" i="2"/>
  <c r="G24" i="2"/>
  <c r="H24" i="2"/>
  <c r="H20" i="2"/>
  <c r="G20" i="2"/>
  <c r="F20" i="2"/>
  <c r="G27" i="2"/>
  <c r="H27" i="2"/>
  <c r="F27" i="2"/>
  <c r="G33" i="1"/>
  <c r="H33" i="1"/>
  <c r="F33" i="1"/>
  <c r="H24" i="1"/>
  <c r="F24" i="1"/>
  <c r="G24" i="1"/>
  <c r="F21" i="1"/>
  <c r="G21" i="1"/>
  <c r="H21" i="1"/>
  <c r="F16" i="1"/>
  <c r="H16" i="1"/>
  <c r="G16" i="1"/>
  <c r="H35" i="1"/>
  <c r="F35" i="1"/>
  <c r="G35" i="1"/>
  <c r="H31" i="1"/>
  <c r="F31" i="1"/>
  <c r="G31" i="1"/>
  <c r="F15" i="1"/>
  <c r="H15" i="1"/>
  <c r="G15" i="1"/>
  <c r="H22" i="2"/>
  <c r="G22" i="2"/>
  <c r="F22" i="2"/>
  <c r="F28" i="2"/>
  <c r="H28" i="2"/>
  <c r="G28" i="2"/>
</calcChain>
</file>

<file path=xl/sharedStrings.xml><?xml version="1.0" encoding="utf-8"?>
<sst xmlns="http://schemas.openxmlformats.org/spreadsheetml/2006/main" count="182" uniqueCount="60">
  <si>
    <t>Categoria</t>
  </si>
  <si>
    <t>Nombre</t>
  </si>
  <si>
    <t>Observaciones</t>
  </si>
  <si>
    <t>Basico</t>
  </si>
  <si>
    <t>Valor Modulo</t>
  </si>
  <si>
    <t>Ant al 31/12/95</t>
  </si>
  <si>
    <t>Bon Prev.</t>
  </si>
  <si>
    <t>Categoria 1</t>
  </si>
  <si>
    <t>Categoria 4</t>
  </si>
  <si>
    <t>Categoria 6</t>
  </si>
  <si>
    <t xml:space="preserve">Categoria 8 </t>
  </si>
  <si>
    <t>Categoria 10</t>
  </si>
  <si>
    <t>Categoria 11</t>
  </si>
  <si>
    <t>Categoria 12</t>
  </si>
  <si>
    <t>Categoria 13</t>
  </si>
  <si>
    <t>Jefe de Division</t>
  </si>
  <si>
    <t>Jefe de Departamento</t>
  </si>
  <si>
    <t>Jefe de Departamento Personal</t>
  </si>
  <si>
    <t>Sub Jefe de Compras</t>
  </si>
  <si>
    <t>Jefe Centro de Computos</t>
  </si>
  <si>
    <t>Sub Tesorero</t>
  </si>
  <si>
    <t xml:space="preserve">Jefe de Compras </t>
  </si>
  <si>
    <t>Porcurador</t>
  </si>
  <si>
    <t>Tesorero</t>
  </si>
  <si>
    <t>Juez de Faltas</t>
  </si>
  <si>
    <t>Sub Contador</t>
  </si>
  <si>
    <t>Contador</t>
  </si>
  <si>
    <t>Jornalizados 6 Horas</t>
  </si>
  <si>
    <t>Secretario Concejo</t>
  </si>
  <si>
    <t>Coordinador</t>
  </si>
  <si>
    <t>Veterinario</t>
  </si>
  <si>
    <t>Sub Director</t>
  </si>
  <si>
    <t>Director</t>
  </si>
  <si>
    <t>Sub Secretario</t>
  </si>
  <si>
    <t>Secretario</t>
  </si>
  <si>
    <t>Intendente</t>
  </si>
  <si>
    <t>Sobre Cat 1 (6 Horas)</t>
  </si>
  <si>
    <t>Sobre Cat 1 (8 Horas)</t>
  </si>
  <si>
    <t>Modulos</t>
  </si>
  <si>
    <t>Destajastas</t>
  </si>
  <si>
    <t>Titulo 10%</t>
  </si>
  <si>
    <t>Gastos de Representacion</t>
  </si>
  <si>
    <t>Valor Basico para Bonificacion</t>
  </si>
  <si>
    <t>Titulo 15%</t>
  </si>
  <si>
    <t>Titulo 25%</t>
  </si>
  <si>
    <t>Titulo 30%</t>
  </si>
  <si>
    <t>Adic. Titulo 30%</t>
  </si>
  <si>
    <t>Titulo 40%</t>
  </si>
  <si>
    <t>Adic. Titulo 40%</t>
  </si>
  <si>
    <t>Sobre Cat 1 (7 Horas)</t>
  </si>
  <si>
    <t>Ant desde 01/01/06</t>
  </si>
  <si>
    <t>Concejales</t>
  </si>
  <si>
    <t>Ant 01/01/96 al 31/12/05</t>
  </si>
  <si>
    <t>Jornalizados 7 Horas</t>
  </si>
  <si>
    <t>Jornalizados 8 Horas</t>
  </si>
  <si>
    <t>Jefe de Departamento Cat 16/ Arquitectos</t>
  </si>
  <si>
    <t>Contratados</t>
  </si>
  <si>
    <t>Tabla de basicos al 01/07/2022      6 HORAS</t>
  </si>
  <si>
    <t>Tabla de basicos al 01/07/2022      7 HORAS</t>
  </si>
  <si>
    <t>Tabla de basicos al 01/07/2022      8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</si>
</sst>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/>
    <xf numFmtId="164" fontId="0" fillId="0" borderId="1" xfId="1" applyFont="1" applyBorder="1"/>
    <xf numFmtId="0" fontId="0" fillId="0" borderId="1" xfId="1" applyNumberFormat="1" applyFont="1" applyBorder="1"/>
    <xf numFmtId="164" fontId="0" fillId="0" borderId="1" xfId="1" applyNumberFormat="1" applyFont="1" applyBorder="1" applyAlignment="1"/>
    <xf numFmtId="164" fontId="0" fillId="0" borderId="1" xfId="1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D16" sqref="D16"/>
    </sheetView>
  </sheetViews>
  <sheetFormatPr baseColWidth="10" defaultRowHeight="12.75" x14ac:dyDescent="0.2"/>
  <cols>
    <col min="1" max="1" width="8.5703125" customWidth="1"/>
    <col min="2" max="2" width="36.140625" bestFit="1" customWidth="1"/>
    <col min="3" max="3" width="18.7109375" customWidth="1"/>
    <col min="4" max="4" width="11.85546875" bestFit="1" customWidth="1"/>
    <col min="5" max="5" width="12.5703125" customWidth="1"/>
    <col min="6" max="6" width="12" customWidth="1"/>
    <col min="7" max="7" width="11.85546875" customWidth="1"/>
    <col min="8" max="8" width="11.5703125" customWidth="1"/>
  </cols>
  <sheetData>
    <row r="1" spans="1:9" x14ac:dyDescent="0.2">
      <c r="A1" s="9" t="s">
        <v>57</v>
      </c>
      <c r="B1" s="9"/>
      <c r="C1" s="9"/>
      <c r="D1" s="2" t="s">
        <v>4</v>
      </c>
      <c r="E1" s="5">
        <v>188.64</v>
      </c>
      <c r="F1" s="2"/>
      <c r="G1" s="2"/>
      <c r="H1" s="1"/>
      <c r="I1" s="1"/>
    </row>
    <row r="2" spans="1:9" x14ac:dyDescent="0.2">
      <c r="A2" s="7" t="s">
        <v>0</v>
      </c>
      <c r="B2" s="7" t="s">
        <v>1</v>
      </c>
      <c r="C2" s="7" t="s">
        <v>2</v>
      </c>
      <c r="D2" s="7" t="s">
        <v>38</v>
      </c>
      <c r="E2" s="7" t="s">
        <v>3</v>
      </c>
      <c r="F2" s="7" t="s">
        <v>5</v>
      </c>
      <c r="G2" s="7" t="s">
        <v>52</v>
      </c>
      <c r="H2" s="7" t="s">
        <v>50</v>
      </c>
      <c r="I2" s="7" t="s">
        <v>6</v>
      </c>
    </row>
    <row r="3" spans="1:9" x14ac:dyDescent="0.2">
      <c r="A3" s="8"/>
      <c r="B3" s="8"/>
      <c r="C3" s="8"/>
      <c r="D3" s="8"/>
      <c r="E3" s="8"/>
      <c r="F3" s="8"/>
      <c r="G3" s="8"/>
      <c r="H3" s="8"/>
      <c r="I3" s="8"/>
    </row>
    <row r="4" spans="1:9" x14ac:dyDescent="0.2">
      <c r="A4" s="1">
        <v>1</v>
      </c>
      <c r="B4" s="1" t="s">
        <v>7</v>
      </c>
      <c r="C4" s="1"/>
      <c r="D4" s="1">
        <v>138</v>
      </c>
      <c r="E4" s="3">
        <f>D4*$E$1</f>
        <v>26032.32</v>
      </c>
      <c r="F4" s="3">
        <f>E4*0.03</f>
        <v>780.96960000000001</v>
      </c>
      <c r="G4" s="3">
        <f>E4*0.01</f>
        <v>260.32319999999999</v>
      </c>
      <c r="H4" s="3">
        <f>E4*0.03</f>
        <v>780.96960000000001</v>
      </c>
      <c r="I4" s="3">
        <v>3500</v>
      </c>
    </row>
    <row r="5" spans="1:9" x14ac:dyDescent="0.2">
      <c r="A5" s="1">
        <v>4</v>
      </c>
      <c r="B5" s="1" t="s">
        <v>8</v>
      </c>
      <c r="C5" s="1"/>
      <c r="D5" s="1">
        <v>145</v>
      </c>
      <c r="E5" s="3">
        <f>D5*$E$1</f>
        <v>27352.799999999999</v>
      </c>
      <c r="F5" s="3">
        <f t="shared" ref="F5:F16" si="0">E5*0.03</f>
        <v>820.58399999999995</v>
      </c>
      <c r="G5" s="3">
        <f t="shared" ref="G5:G36" si="1">E5*0.01</f>
        <v>273.52800000000002</v>
      </c>
      <c r="H5" s="3">
        <f t="shared" ref="H5:H24" si="2">E5*0.03</f>
        <v>820.58399999999995</v>
      </c>
      <c r="I5" s="3">
        <v>3500</v>
      </c>
    </row>
    <row r="6" spans="1:9" x14ac:dyDescent="0.2">
      <c r="A6" s="1">
        <v>6</v>
      </c>
      <c r="B6" s="1" t="s">
        <v>9</v>
      </c>
      <c r="C6" s="1"/>
      <c r="D6" s="1">
        <v>152</v>
      </c>
      <c r="E6" s="3">
        <f t="shared" ref="E6:E14" si="3">D6*$E$1</f>
        <v>28673.279999999999</v>
      </c>
      <c r="F6" s="3">
        <f t="shared" si="0"/>
        <v>860.19839999999988</v>
      </c>
      <c r="G6" s="3">
        <f t="shared" si="1"/>
        <v>286.7328</v>
      </c>
      <c r="H6" s="3">
        <f t="shared" si="2"/>
        <v>860.19839999999988</v>
      </c>
      <c r="I6" s="3">
        <v>3500</v>
      </c>
    </row>
    <row r="7" spans="1:9" x14ac:dyDescent="0.2">
      <c r="A7" s="1">
        <v>8</v>
      </c>
      <c r="B7" s="1" t="s">
        <v>10</v>
      </c>
      <c r="C7" s="1"/>
      <c r="D7" s="1">
        <v>165</v>
      </c>
      <c r="E7" s="3">
        <f t="shared" si="3"/>
        <v>31125.599999999999</v>
      </c>
      <c r="F7" s="3">
        <f t="shared" si="0"/>
        <v>933.76799999999992</v>
      </c>
      <c r="G7" s="3">
        <f t="shared" si="1"/>
        <v>311.25599999999997</v>
      </c>
      <c r="H7" s="3">
        <f t="shared" si="2"/>
        <v>933.76799999999992</v>
      </c>
      <c r="I7" s="3">
        <v>3500</v>
      </c>
    </row>
    <row r="8" spans="1:9" x14ac:dyDescent="0.2">
      <c r="A8" s="1">
        <v>10</v>
      </c>
      <c r="B8" s="1" t="s">
        <v>11</v>
      </c>
      <c r="C8" s="1"/>
      <c r="D8" s="1">
        <v>177</v>
      </c>
      <c r="E8" s="3">
        <f t="shared" si="3"/>
        <v>33389.279999999999</v>
      </c>
      <c r="F8" s="3">
        <f t="shared" si="0"/>
        <v>1001.6783999999999</v>
      </c>
      <c r="G8" s="3">
        <f t="shared" si="1"/>
        <v>333.89280000000002</v>
      </c>
      <c r="H8" s="3">
        <f t="shared" si="2"/>
        <v>1001.6783999999999</v>
      </c>
      <c r="I8" s="3">
        <v>3500</v>
      </c>
    </row>
    <row r="9" spans="1:9" x14ac:dyDescent="0.2">
      <c r="A9" s="1">
        <v>11</v>
      </c>
      <c r="B9" s="1" t="s">
        <v>12</v>
      </c>
      <c r="C9" s="1"/>
      <c r="D9" s="1">
        <v>185</v>
      </c>
      <c r="E9" s="3">
        <f t="shared" si="3"/>
        <v>34898.399999999994</v>
      </c>
      <c r="F9" s="3">
        <f t="shared" si="0"/>
        <v>1046.9519999999998</v>
      </c>
      <c r="G9" s="3">
        <f t="shared" si="1"/>
        <v>348.98399999999992</v>
      </c>
      <c r="H9" s="3">
        <f t="shared" si="2"/>
        <v>1046.9519999999998</v>
      </c>
      <c r="I9" s="3">
        <v>3500</v>
      </c>
    </row>
    <row r="10" spans="1:9" x14ac:dyDescent="0.2">
      <c r="A10" s="1">
        <v>12</v>
      </c>
      <c r="B10" s="1" t="s">
        <v>13</v>
      </c>
      <c r="C10" s="1"/>
      <c r="D10" s="1">
        <v>195</v>
      </c>
      <c r="E10" s="3">
        <f t="shared" si="3"/>
        <v>36784.799999999996</v>
      </c>
      <c r="F10" s="3">
        <f t="shared" si="0"/>
        <v>1103.5439999999999</v>
      </c>
      <c r="G10" s="3">
        <f t="shared" si="1"/>
        <v>367.84799999999996</v>
      </c>
      <c r="H10" s="3">
        <f t="shared" si="2"/>
        <v>1103.5439999999999</v>
      </c>
      <c r="I10" s="3">
        <v>3500</v>
      </c>
    </row>
    <row r="11" spans="1:9" x14ac:dyDescent="0.2">
      <c r="A11" s="1">
        <v>13</v>
      </c>
      <c r="B11" s="1" t="s">
        <v>14</v>
      </c>
      <c r="C11" s="1"/>
      <c r="D11" s="1">
        <v>212</v>
      </c>
      <c r="E11" s="3">
        <f t="shared" si="3"/>
        <v>39991.68</v>
      </c>
      <c r="F11" s="3">
        <f t="shared" si="0"/>
        <v>1199.7503999999999</v>
      </c>
      <c r="G11" s="3">
        <f t="shared" si="1"/>
        <v>399.91680000000002</v>
      </c>
      <c r="H11" s="3">
        <f t="shared" si="2"/>
        <v>1199.7503999999999</v>
      </c>
      <c r="I11" s="3">
        <v>3500</v>
      </c>
    </row>
    <row r="12" spans="1:9" x14ac:dyDescent="0.2">
      <c r="A12" s="1">
        <v>14</v>
      </c>
      <c r="B12" s="1" t="s">
        <v>15</v>
      </c>
      <c r="C12" s="1"/>
      <c r="D12" s="1">
        <v>233</v>
      </c>
      <c r="E12" s="3">
        <f t="shared" si="3"/>
        <v>43953.119999999995</v>
      </c>
      <c r="F12" s="3">
        <f t="shared" si="0"/>
        <v>1318.5935999999999</v>
      </c>
      <c r="G12" s="3">
        <f t="shared" si="1"/>
        <v>439.53119999999996</v>
      </c>
      <c r="H12" s="3">
        <f t="shared" si="2"/>
        <v>1318.5935999999999</v>
      </c>
      <c r="I12" s="3">
        <v>3500</v>
      </c>
    </row>
    <row r="13" spans="1:9" x14ac:dyDescent="0.2">
      <c r="A13" s="1">
        <v>15</v>
      </c>
      <c r="B13" s="1" t="s">
        <v>16</v>
      </c>
      <c r="C13" s="1"/>
      <c r="D13" s="1">
        <v>279</v>
      </c>
      <c r="E13" s="3">
        <f t="shared" si="3"/>
        <v>52630.559999999998</v>
      </c>
      <c r="F13" s="3">
        <f t="shared" si="0"/>
        <v>1578.9168</v>
      </c>
      <c r="G13" s="3">
        <f t="shared" si="1"/>
        <v>526.30560000000003</v>
      </c>
      <c r="H13" s="3">
        <f t="shared" si="2"/>
        <v>1578.9168</v>
      </c>
      <c r="I13" s="3">
        <v>3500</v>
      </c>
    </row>
    <row r="14" spans="1:9" x14ac:dyDescent="0.2">
      <c r="A14" s="1">
        <v>16</v>
      </c>
      <c r="B14" s="1" t="s">
        <v>55</v>
      </c>
      <c r="C14" s="1"/>
      <c r="D14" s="1">
        <v>307</v>
      </c>
      <c r="E14" s="3">
        <f t="shared" si="3"/>
        <v>57912.479999999996</v>
      </c>
      <c r="F14" s="3">
        <f t="shared" si="0"/>
        <v>1737.3743999999999</v>
      </c>
      <c r="G14" s="3">
        <f t="shared" si="1"/>
        <v>579.12479999999994</v>
      </c>
      <c r="H14" s="3">
        <f t="shared" si="2"/>
        <v>1737.3743999999999</v>
      </c>
      <c r="I14" s="3">
        <v>3500</v>
      </c>
    </row>
    <row r="15" spans="1:9" x14ac:dyDescent="0.2">
      <c r="A15" s="1">
        <v>20</v>
      </c>
      <c r="B15" s="1" t="s">
        <v>18</v>
      </c>
      <c r="C15" s="1" t="s">
        <v>36</v>
      </c>
      <c r="D15" s="1">
        <v>3</v>
      </c>
      <c r="E15" s="3">
        <f>D15*$E$4</f>
        <v>78096.959999999992</v>
      </c>
      <c r="F15" s="3">
        <f t="shared" si="0"/>
        <v>2342.9087999999997</v>
      </c>
      <c r="G15" s="3">
        <f t="shared" si="1"/>
        <v>780.9695999999999</v>
      </c>
      <c r="H15" s="3">
        <f t="shared" si="2"/>
        <v>2342.9087999999997</v>
      </c>
      <c r="I15" s="3">
        <v>3500</v>
      </c>
    </row>
    <row r="16" spans="1:9" x14ac:dyDescent="0.2">
      <c r="A16" s="1">
        <v>22</v>
      </c>
      <c r="B16" s="1" t="s">
        <v>19</v>
      </c>
      <c r="C16" s="1" t="s">
        <v>36</v>
      </c>
      <c r="D16" s="1">
        <v>3.5</v>
      </c>
      <c r="E16" s="3">
        <f t="shared" ref="E16:E24" si="4">D16*$E$4</f>
        <v>91113.12</v>
      </c>
      <c r="F16" s="3">
        <f t="shared" si="0"/>
        <v>2733.3935999999999</v>
      </c>
      <c r="G16" s="3">
        <f t="shared" si="1"/>
        <v>911.13119999999992</v>
      </c>
      <c r="H16" s="3">
        <f t="shared" si="2"/>
        <v>2733.3935999999999</v>
      </c>
      <c r="I16" s="3">
        <v>3500</v>
      </c>
    </row>
    <row r="17" spans="1:9" x14ac:dyDescent="0.2">
      <c r="A17" s="1">
        <v>23</v>
      </c>
      <c r="B17" s="1" t="s">
        <v>20</v>
      </c>
      <c r="C17" s="1" t="s">
        <v>36</v>
      </c>
      <c r="D17" s="1">
        <v>3.5</v>
      </c>
      <c r="E17" s="3">
        <f t="shared" si="4"/>
        <v>91113.12</v>
      </c>
      <c r="F17" s="3">
        <f>E17*0.025</f>
        <v>2277.828</v>
      </c>
      <c r="G17" s="3">
        <f t="shared" si="1"/>
        <v>911.13119999999992</v>
      </c>
      <c r="H17" s="3">
        <f t="shared" si="2"/>
        <v>2733.3935999999999</v>
      </c>
      <c r="I17" s="3">
        <v>3500</v>
      </c>
    </row>
    <row r="18" spans="1:9" x14ac:dyDescent="0.2">
      <c r="A18" s="1">
        <v>24</v>
      </c>
      <c r="B18" s="1" t="s">
        <v>17</v>
      </c>
      <c r="C18" s="1" t="s">
        <v>36</v>
      </c>
      <c r="D18" s="1">
        <v>4.5</v>
      </c>
      <c r="E18" s="3">
        <f>D18*$E$4</f>
        <v>117145.44</v>
      </c>
      <c r="F18" s="3">
        <f>E18*0.03</f>
        <v>3514.3631999999998</v>
      </c>
      <c r="G18" s="3">
        <f>E18*0.01</f>
        <v>1171.4544000000001</v>
      </c>
      <c r="H18" s="3">
        <f>E18*0.03</f>
        <v>3514.3631999999998</v>
      </c>
      <c r="I18" s="3">
        <v>3500</v>
      </c>
    </row>
    <row r="19" spans="1:9" x14ac:dyDescent="0.2">
      <c r="A19" s="1">
        <v>24</v>
      </c>
      <c r="B19" s="1" t="s">
        <v>21</v>
      </c>
      <c r="C19" s="1" t="s">
        <v>36</v>
      </c>
      <c r="D19" s="1">
        <v>4.5</v>
      </c>
      <c r="E19" s="3">
        <f t="shared" si="4"/>
        <v>117145.44</v>
      </c>
      <c r="F19" s="3">
        <f>E19*0.03</f>
        <v>3514.3631999999998</v>
      </c>
      <c r="G19" s="3">
        <f t="shared" si="1"/>
        <v>1171.4544000000001</v>
      </c>
      <c r="H19" s="3">
        <f t="shared" si="2"/>
        <v>3514.3631999999998</v>
      </c>
      <c r="I19" s="3">
        <v>3500</v>
      </c>
    </row>
    <row r="20" spans="1:9" x14ac:dyDescent="0.2">
      <c r="A20" s="1">
        <v>25</v>
      </c>
      <c r="B20" s="1" t="s">
        <v>22</v>
      </c>
      <c r="C20" s="1" t="s">
        <v>36</v>
      </c>
      <c r="D20" s="1">
        <v>4.5</v>
      </c>
      <c r="E20" s="3">
        <f t="shared" si="4"/>
        <v>117145.44</v>
      </c>
      <c r="F20" s="3">
        <f>E20*0.025</f>
        <v>2928.6360000000004</v>
      </c>
      <c r="G20" s="3">
        <f t="shared" si="1"/>
        <v>1171.4544000000001</v>
      </c>
      <c r="H20" s="3">
        <f t="shared" si="2"/>
        <v>3514.3631999999998</v>
      </c>
      <c r="I20" s="3">
        <v>3500</v>
      </c>
    </row>
    <row r="21" spans="1:9" x14ac:dyDescent="0.2">
      <c r="A21" s="1">
        <v>26</v>
      </c>
      <c r="B21" s="1" t="s">
        <v>23</v>
      </c>
      <c r="C21" s="1" t="s">
        <v>36</v>
      </c>
      <c r="D21" s="1">
        <v>4.5</v>
      </c>
      <c r="E21" s="3">
        <f t="shared" si="4"/>
        <v>117145.44</v>
      </c>
      <c r="F21" s="3">
        <f>E21*0.025</f>
        <v>2928.6360000000004</v>
      </c>
      <c r="G21" s="3">
        <f t="shared" si="1"/>
        <v>1171.4544000000001</v>
      </c>
      <c r="H21" s="3">
        <f t="shared" si="2"/>
        <v>3514.3631999999998</v>
      </c>
      <c r="I21" s="3">
        <v>3500</v>
      </c>
    </row>
    <row r="22" spans="1:9" x14ac:dyDescent="0.2">
      <c r="A22" s="1">
        <v>27</v>
      </c>
      <c r="B22" s="1" t="s">
        <v>24</v>
      </c>
      <c r="C22" s="1" t="s">
        <v>36</v>
      </c>
      <c r="D22" s="1">
        <v>4.5</v>
      </c>
      <c r="E22" s="3">
        <f t="shared" si="4"/>
        <v>117145.44</v>
      </c>
      <c r="F22" s="3">
        <f>E22*0.025</f>
        <v>2928.6360000000004</v>
      </c>
      <c r="G22" s="3">
        <f t="shared" si="1"/>
        <v>1171.4544000000001</v>
      </c>
      <c r="H22" s="3">
        <f t="shared" si="2"/>
        <v>3514.3631999999998</v>
      </c>
      <c r="I22" s="3">
        <v>3500</v>
      </c>
    </row>
    <row r="23" spans="1:9" x14ac:dyDescent="0.2">
      <c r="A23" s="1">
        <v>28</v>
      </c>
      <c r="B23" s="1" t="s">
        <v>25</v>
      </c>
      <c r="C23" s="1" t="s">
        <v>36</v>
      </c>
      <c r="D23" s="1">
        <v>4.5</v>
      </c>
      <c r="E23" s="3">
        <f t="shared" si="4"/>
        <v>117145.44</v>
      </c>
      <c r="F23" s="3">
        <f>E23*0.025</f>
        <v>2928.6360000000004</v>
      </c>
      <c r="G23" s="3">
        <f t="shared" si="1"/>
        <v>1171.4544000000001</v>
      </c>
      <c r="H23" s="3">
        <f t="shared" si="2"/>
        <v>3514.3631999999998</v>
      </c>
      <c r="I23" s="3">
        <v>3500</v>
      </c>
    </row>
    <row r="24" spans="1:9" x14ac:dyDescent="0.2">
      <c r="A24" s="1">
        <v>30</v>
      </c>
      <c r="B24" s="1" t="s">
        <v>26</v>
      </c>
      <c r="C24" s="1" t="s">
        <v>36</v>
      </c>
      <c r="D24" s="1">
        <v>6</v>
      </c>
      <c r="E24" s="3">
        <f t="shared" si="4"/>
        <v>156193.91999999998</v>
      </c>
      <c r="F24" s="3">
        <f>E24*0.025</f>
        <v>3904.848</v>
      </c>
      <c r="G24" s="3">
        <f t="shared" si="1"/>
        <v>1561.9391999999998</v>
      </c>
      <c r="H24" s="3">
        <f t="shared" si="2"/>
        <v>4685.8175999999994</v>
      </c>
      <c r="I24" s="3">
        <v>3500</v>
      </c>
    </row>
    <row r="25" spans="1:9" x14ac:dyDescent="0.2">
      <c r="A25" s="1">
        <v>31</v>
      </c>
      <c r="B25" s="1" t="s">
        <v>39</v>
      </c>
      <c r="C25" s="3">
        <v>1340.72</v>
      </c>
      <c r="D25" s="1"/>
      <c r="E25" s="3"/>
      <c r="F25" s="3"/>
      <c r="G25" s="3"/>
      <c r="H25" s="3"/>
      <c r="I25" s="3"/>
    </row>
    <row r="26" spans="1:9" x14ac:dyDescent="0.2">
      <c r="A26" s="1">
        <v>32</v>
      </c>
      <c r="B26" s="1" t="s">
        <v>27</v>
      </c>
      <c r="C26" s="6"/>
      <c r="D26" s="1">
        <v>138</v>
      </c>
      <c r="E26" s="3">
        <f>D26*E1</f>
        <v>26032.32</v>
      </c>
      <c r="F26" s="3"/>
      <c r="G26" s="3"/>
      <c r="H26" s="3">
        <f>E26*0.03</f>
        <v>780.96960000000001</v>
      </c>
      <c r="I26" s="3">
        <v>3500</v>
      </c>
    </row>
    <row r="27" spans="1:9" x14ac:dyDescent="0.2">
      <c r="A27" s="1">
        <v>35</v>
      </c>
      <c r="B27" s="1" t="s">
        <v>56</v>
      </c>
      <c r="C27" s="6"/>
      <c r="D27" s="1"/>
      <c r="E27" s="3">
        <v>44317.98</v>
      </c>
      <c r="F27" s="3"/>
      <c r="G27" s="3"/>
      <c r="H27" s="3"/>
      <c r="I27" s="3"/>
    </row>
    <row r="28" spans="1:9" x14ac:dyDescent="0.2">
      <c r="A28" s="1">
        <v>40</v>
      </c>
      <c r="B28" s="1" t="s">
        <v>51</v>
      </c>
      <c r="C28" s="1" t="s">
        <v>37</v>
      </c>
      <c r="D28" s="1">
        <v>3.5</v>
      </c>
      <c r="E28" s="3">
        <f>'8 Horas'!E4*'6 Horas'!D28</f>
        <v>121484.15999999997</v>
      </c>
      <c r="F28" s="3">
        <f>E28*0.03</f>
        <v>3644.5247999999992</v>
      </c>
      <c r="G28" s="3">
        <f t="shared" si="1"/>
        <v>1214.8415999999997</v>
      </c>
      <c r="H28" s="3">
        <f>E28*0.01</f>
        <v>1214.8415999999997</v>
      </c>
      <c r="I28" s="3"/>
    </row>
    <row r="29" spans="1:9" x14ac:dyDescent="0.2">
      <c r="A29" s="1">
        <v>41</v>
      </c>
      <c r="B29" s="1" t="s">
        <v>28</v>
      </c>
      <c r="C29" s="1" t="s">
        <v>37</v>
      </c>
      <c r="D29" s="1">
        <v>4</v>
      </c>
      <c r="E29" s="3">
        <f>'8 Horas'!E4*'6 Horas'!D29</f>
        <v>138839.03999999998</v>
      </c>
      <c r="F29" s="3">
        <f>E29*0.01</f>
        <v>1388.3903999999998</v>
      </c>
      <c r="G29" s="3">
        <f t="shared" si="1"/>
        <v>1388.3903999999998</v>
      </c>
      <c r="H29" s="3">
        <f t="shared" ref="H29:H36" si="5">E29*0.01</f>
        <v>1388.3903999999998</v>
      </c>
      <c r="I29" s="3">
        <v>3500</v>
      </c>
    </row>
    <row r="30" spans="1:9" x14ac:dyDescent="0.2">
      <c r="A30" s="1">
        <v>50</v>
      </c>
      <c r="B30" s="1" t="s">
        <v>29</v>
      </c>
      <c r="C30" s="1" t="s">
        <v>36</v>
      </c>
      <c r="D30" s="1">
        <v>3.7</v>
      </c>
      <c r="E30" s="3">
        <f t="shared" ref="E30:E35" si="6">D30*$E$4</f>
        <v>96319.584000000003</v>
      </c>
      <c r="F30" s="3">
        <f t="shared" ref="F30:F36" si="7">E30*0.01</f>
        <v>963.19584000000009</v>
      </c>
      <c r="G30" s="3">
        <f t="shared" si="1"/>
        <v>963.19584000000009</v>
      </c>
      <c r="H30" s="3">
        <f t="shared" si="5"/>
        <v>963.19584000000009</v>
      </c>
      <c r="I30" s="3">
        <v>3500</v>
      </c>
    </row>
    <row r="31" spans="1:9" x14ac:dyDescent="0.2">
      <c r="A31" s="1">
        <v>51</v>
      </c>
      <c r="B31" s="1" t="s">
        <v>30</v>
      </c>
      <c r="C31" s="1" t="s">
        <v>36</v>
      </c>
      <c r="D31" s="1">
        <v>4</v>
      </c>
      <c r="E31" s="3">
        <f t="shared" si="6"/>
        <v>104129.28</v>
      </c>
      <c r="F31" s="3">
        <f t="shared" si="7"/>
        <v>1041.2927999999999</v>
      </c>
      <c r="G31" s="3">
        <f t="shared" si="1"/>
        <v>1041.2927999999999</v>
      </c>
      <c r="H31" s="3">
        <f t="shared" si="5"/>
        <v>1041.2927999999999</v>
      </c>
      <c r="I31" s="3">
        <v>3500</v>
      </c>
    </row>
    <row r="32" spans="1:9" x14ac:dyDescent="0.2">
      <c r="A32" s="1">
        <v>52</v>
      </c>
      <c r="B32" s="1" t="s">
        <v>31</v>
      </c>
      <c r="C32" s="1" t="s">
        <v>36</v>
      </c>
      <c r="D32" s="1">
        <v>4</v>
      </c>
      <c r="E32" s="3">
        <f t="shared" si="6"/>
        <v>104129.28</v>
      </c>
      <c r="F32" s="3">
        <f t="shared" si="7"/>
        <v>1041.2927999999999</v>
      </c>
      <c r="G32" s="3">
        <f t="shared" si="1"/>
        <v>1041.2927999999999</v>
      </c>
      <c r="H32" s="3">
        <f t="shared" si="5"/>
        <v>1041.2927999999999</v>
      </c>
      <c r="I32" s="3">
        <v>3500</v>
      </c>
    </row>
    <row r="33" spans="1:9" ht="13.5" customHeight="1" x14ac:dyDescent="0.2">
      <c r="A33" s="1">
        <v>53</v>
      </c>
      <c r="B33" s="1" t="s">
        <v>32</v>
      </c>
      <c r="C33" s="1" t="s">
        <v>36</v>
      </c>
      <c r="D33" s="1">
        <v>4.5</v>
      </c>
      <c r="E33" s="3">
        <f t="shared" si="6"/>
        <v>117145.44</v>
      </c>
      <c r="F33" s="3">
        <f t="shared" si="7"/>
        <v>1171.4544000000001</v>
      </c>
      <c r="G33" s="3">
        <f t="shared" si="1"/>
        <v>1171.4544000000001</v>
      </c>
      <c r="H33" s="3">
        <f t="shared" si="5"/>
        <v>1171.4544000000001</v>
      </c>
      <c r="I33" s="3">
        <v>3500</v>
      </c>
    </row>
    <row r="34" spans="1:9" x14ac:dyDescent="0.2">
      <c r="A34" s="1">
        <v>54</v>
      </c>
      <c r="B34" s="1" t="s">
        <v>33</v>
      </c>
      <c r="C34" s="1" t="s">
        <v>36</v>
      </c>
      <c r="D34" s="1">
        <v>5.5</v>
      </c>
      <c r="E34" s="3">
        <f t="shared" si="6"/>
        <v>143177.76</v>
      </c>
      <c r="F34" s="3">
        <f t="shared" si="7"/>
        <v>1431.7776000000001</v>
      </c>
      <c r="G34" s="3">
        <f t="shared" si="1"/>
        <v>1431.7776000000001</v>
      </c>
      <c r="H34" s="3">
        <f t="shared" si="5"/>
        <v>1431.7776000000001</v>
      </c>
      <c r="I34" s="3">
        <v>3500</v>
      </c>
    </row>
    <row r="35" spans="1:9" x14ac:dyDescent="0.2">
      <c r="A35" s="1">
        <v>55</v>
      </c>
      <c r="B35" s="1" t="s">
        <v>34</v>
      </c>
      <c r="C35" s="1" t="s">
        <v>36</v>
      </c>
      <c r="D35" s="1">
        <v>6.5</v>
      </c>
      <c r="E35" s="3">
        <f t="shared" si="6"/>
        <v>169210.08</v>
      </c>
      <c r="F35" s="3">
        <f t="shared" si="7"/>
        <v>1692.1007999999999</v>
      </c>
      <c r="G35" s="3">
        <f t="shared" si="1"/>
        <v>1692.1007999999999</v>
      </c>
      <c r="H35" s="3">
        <f t="shared" si="5"/>
        <v>1692.1007999999999</v>
      </c>
      <c r="I35" s="3">
        <v>3500</v>
      </c>
    </row>
    <row r="36" spans="1:9" x14ac:dyDescent="0.2">
      <c r="A36" s="1">
        <v>60</v>
      </c>
      <c r="B36" s="1" t="s">
        <v>35</v>
      </c>
      <c r="C36" s="1" t="s">
        <v>37</v>
      </c>
      <c r="D36" s="1">
        <v>14</v>
      </c>
      <c r="E36" s="3">
        <f>D36*'8 Horas'!E4</f>
        <v>485936.6399999999</v>
      </c>
      <c r="F36" s="3">
        <f t="shared" si="7"/>
        <v>4859.366399999999</v>
      </c>
      <c r="G36" s="3">
        <f t="shared" si="1"/>
        <v>4859.366399999999</v>
      </c>
      <c r="H36" s="3">
        <f t="shared" si="5"/>
        <v>4859.366399999999</v>
      </c>
      <c r="I36" s="3"/>
    </row>
    <row r="38" spans="1:9" x14ac:dyDescent="0.2">
      <c r="B38" s="1" t="s">
        <v>40</v>
      </c>
      <c r="C38" s="3">
        <f>E7*0.1</f>
        <v>3112.56</v>
      </c>
    </row>
    <row r="39" spans="1:9" x14ac:dyDescent="0.2">
      <c r="B39" s="1" t="s">
        <v>43</v>
      </c>
      <c r="C39" s="3">
        <f>E7*0.15</f>
        <v>4668.8399999999992</v>
      </c>
    </row>
    <row r="40" spans="1:9" x14ac:dyDescent="0.2">
      <c r="B40" s="1" t="s">
        <v>44</v>
      </c>
      <c r="C40" s="3">
        <f>E7*0.25</f>
        <v>7781.4</v>
      </c>
    </row>
    <row r="41" spans="1:9" x14ac:dyDescent="0.2">
      <c r="B41" s="1" t="s">
        <v>45</v>
      </c>
      <c r="C41" s="3">
        <f>E7*0.3</f>
        <v>9337.6799999999985</v>
      </c>
    </row>
    <row r="42" spans="1:9" x14ac:dyDescent="0.2">
      <c r="B42" s="1" t="s">
        <v>46</v>
      </c>
      <c r="C42" s="3">
        <f>E7*0.05</f>
        <v>1556.28</v>
      </c>
    </row>
    <row r="43" spans="1:9" x14ac:dyDescent="0.2">
      <c r="B43" s="1" t="s">
        <v>47</v>
      </c>
      <c r="C43" s="3">
        <f>E7*0.4</f>
        <v>12450.24</v>
      </c>
    </row>
    <row r="44" spans="1:9" x14ac:dyDescent="0.2">
      <c r="B44" s="1" t="s">
        <v>48</v>
      </c>
      <c r="C44" s="3">
        <f>E7*0.1</f>
        <v>3112.56</v>
      </c>
    </row>
    <row r="45" spans="1:9" x14ac:dyDescent="0.2">
      <c r="B45" s="1" t="s">
        <v>41</v>
      </c>
      <c r="C45" s="3">
        <f>E36*0.15</f>
        <v>72890.495999999985</v>
      </c>
    </row>
    <row r="46" spans="1:9" x14ac:dyDescent="0.2">
      <c r="B46" s="1" t="s">
        <v>42</v>
      </c>
      <c r="C46" s="3">
        <f>E6*0.01</f>
        <v>286.7328</v>
      </c>
    </row>
  </sheetData>
  <mergeCells count="10">
    <mergeCell ref="A1:C1"/>
    <mergeCell ref="A2:A3"/>
    <mergeCell ref="B2:B3"/>
    <mergeCell ref="C2:C3"/>
    <mergeCell ref="H2:H3"/>
    <mergeCell ref="I2:I3"/>
    <mergeCell ref="D2:D3"/>
    <mergeCell ref="E2:E3"/>
    <mergeCell ref="F2:F3"/>
    <mergeCell ref="G2:G3"/>
  </mergeCells>
  <phoneticPr fontId="3" type="noConversion"/>
  <pageMargins left="0.35433070866141736" right="0.19685039370078741" top="0.19685039370078741" bottom="0.31496062992125984" header="0.11811023622047245" footer="0"/>
  <pageSetup orientation="landscape" r:id="rId1"/>
  <headerFooter alignWithMargins="0"/>
  <ignoredErrors>
    <ignoredError sqref="F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G4" sqref="G4"/>
    </sheetView>
  </sheetViews>
  <sheetFormatPr baseColWidth="10" defaultRowHeight="12.75" x14ac:dyDescent="0.2"/>
  <cols>
    <col min="1" max="1" width="8.85546875" bestFit="1" customWidth="1"/>
    <col min="2" max="2" width="36.140625" bestFit="1" customWidth="1"/>
    <col min="3" max="3" width="19.140625" bestFit="1" customWidth="1"/>
    <col min="5" max="5" width="12.85546875" bestFit="1" customWidth="1"/>
    <col min="6" max="6" width="13.5703125" bestFit="1" customWidth="1"/>
    <col min="7" max="7" width="11.28515625" customWidth="1"/>
    <col min="8" max="8" width="10.85546875" customWidth="1"/>
    <col min="9" max="9" width="10.85546875" bestFit="1" customWidth="1"/>
  </cols>
  <sheetData>
    <row r="1" spans="1:9" x14ac:dyDescent="0.2">
      <c r="A1" s="9" t="s">
        <v>58</v>
      </c>
      <c r="B1" s="9"/>
      <c r="C1" s="9"/>
      <c r="D1" s="2" t="s">
        <v>4</v>
      </c>
      <c r="E1" s="5">
        <v>188.64</v>
      </c>
      <c r="F1" s="2"/>
      <c r="G1" s="2"/>
      <c r="H1" s="1"/>
      <c r="I1" s="1"/>
    </row>
    <row r="2" spans="1:9" x14ac:dyDescent="0.2">
      <c r="A2" s="10" t="s">
        <v>0</v>
      </c>
      <c r="B2" s="10" t="s">
        <v>1</v>
      </c>
      <c r="C2" s="10" t="s">
        <v>2</v>
      </c>
      <c r="D2" s="10" t="s">
        <v>38</v>
      </c>
      <c r="E2" s="10" t="s">
        <v>3</v>
      </c>
      <c r="F2" s="10" t="s">
        <v>5</v>
      </c>
      <c r="G2" s="10" t="s">
        <v>52</v>
      </c>
      <c r="H2" s="10" t="s">
        <v>50</v>
      </c>
      <c r="I2" s="10" t="s">
        <v>6</v>
      </c>
    </row>
    <row r="3" spans="1:9" x14ac:dyDescent="0.2">
      <c r="A3" s="11"/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1">
        <v>1</v>
      </c>
      <c r="B4" s="1" t="s">
        <v>7</v>
      </c>
      <c r="C4" s="1"/>
      <c r="D4" s="1">
        <v>161</v>
      </c>
      <c r="E4" s="3">
        <f>D4*$E$1</f>
        <v>30371.039999999997</v>
      </c>
      <c r="F4" s="3">
        <f>E4*0.03</f>
        <v>911.13119999999992</v>
      </c>
      <c r="G4" s="3">
        <f>E4*0.01</f>
        <v>303.71039999999999</v>
      </c>
      <c r="H4" s="3">
        <f>E4*0.03</f>
        <v>911.13119999999992</v>
      </c>
      <c r="I4" s="3">
        <v>3500</v>
      </c>
    </row>
    <row r="5" spans="1:9" x14ac:dyDescent="0.2">
      <c r="A5" s="1">
        <v>4</v>
      </c>
      <c r="B5" s="1" t="s">
        <v>8</v>
      </c>
      <c r="C5" s="1"/>
      <c r="D5" s="1">
        <v>169</v>
      </c>
      <c r="E5" s="3">
        <f t="shared" ref="E5:E14" si="0">D5*$E$1</f>
        <v>31880.159999999996</v>
      </c>
      <c r="F5" s="3">
        <f t="shared" ref="F5:F16" si="1">E5*0.03</f>
        <v>956.4047999999998</v>
      </c>
      <c r="G5" s="3">
        <f t="shared" ref="G5:G30" si="2">E5*0.01</f>
        <v>318.80159999999995</v>
      </c>
      <c r="H5" s="3">
        <f t="shared" ref="H5:H24" si="3">E5*0.03</f>
        <v>956.4047999999998</v>
      </c>
      <c r="I5" s="3">
        <v>3500</v>
      </c>
    </row>
    <row r="6" spans="1:9" x14ac:dyDescent="0.2">
      <c r="A6" s="1">
        <v>6</v>
      </c>
      <c r="B6" s="1" t="s">
        <v>9</v>
      </c>
      <c r="C6" s="1"/>
      <c r="D6" s="1">
        <v>177</v>
      </c>
      <c r="E6" s="3">
        <f t="shared" si="0"/>
        <v>33389.279999999999</v>
      </c>
      <c r="F6" s="3">
        <f t="shared" si="1"/>
        <v>1001.6783999999999</v>
      </c>
      <c r="G6" s="3">
        <f t="shared" si="2"/>
        <v>333.89280000000002</v>
      </c>
      <c r="H6" s="3">
        <f t="shared" si="3"/>
        <v>1001.6783999999999</v>
      </c>
      <c r="I6" s="3">
        <v>3500</v>
      </c>
    </row>
    <row r="7" spans="1:9" x14ac:dyDescent="0.2">
      <c r="A7" s="1">
        <v>8</v>
      </c>
      <c r="B7" s="1" t="s">
        <v>10</v>
      </c>
      <c r="C7" s="1"/>
      <c r="D7" s="1">
        <v>191</v>
      </c>
      <c r="E7" s="3">
        <f t="shared" si="0"/>
        <v>36030.239999999998</v>
      </c>
      <c r="F7" s="3">
        <f t="shared" si="1"/>
        <v>1080.9071999999999</v>
      </c>
      <c r="G7" s="3">
        <f t="shared" si="2"/>
        <v>360.30239999999998</v>
      </c>
      <c r="H7" s="3">
        <f t="shared" si="3"/>
        <v>1080.9071999999999</v>
      </c>
      <c r="I7" s="3">
        <v>3500</v>
      </c>
    </row>
    <row r="8" spans="1:9" x14ac:dyDescent="0.2">
      <c r="A8" s="1">
        <v>10</v>
      </c>
      <c r="B8" s="1" t="s">
        <v>11</v>
      </c>
      <c r="C8" s="1"/>
      <c r="D8" s="1">
        <v>205</v>
      </c>
      <c r="E8" s="3">
        <f t="shared" si="0"/>
        <v>38671.199999999997</v>
      </c>
      <c r="F8" s="3">
        <f t="shared" si="1"/>
        <v>1160.136</v>
      </c>
      <c r="G8" s="3">
        <f t="shared" si="2"/>
        <v>386.71199999999999</v>
      </c>
      <c r="H8" s="3">
        <f t="shared" si="3"/>
        <v>1160.136</v>
      </c>
      <c r="I8" s="3">
        <v>3500</v>
      </c>
    </row>
    <row r="9" spans="1:9" x14ac:dyDescent="0.2">
      <c r="A9" s="1">
        <v>11</v>
      </c>
      <c r="B9" s="1" t="s">
        <v>12</v>
      </c>
      <c r="C9" s="1"/>
      <c r="D9" s="1">
        <v>215</v>
      </c>
      <c r="E9" s="3">
        <f t="shared" si="0"/>
        <v>40557.599999999999</v>
      </c>
      <c r="F9" s="3">
        <f t="shared" si="1"/>
        <v>1216.7279999999998</v>
      </c>
      <c r="G9" s="3">
        <f t="shared" si="2"/>
        <v>405.57600000000002</v>
      </c>
      <c r="H9" s="3">
        <f t="shared" si="3"/>
        <v>1216.7279999999998</v>
      </c>
      <c r="I9" s="3">
        <v>3500</v>
      </c>
    </row>
    <row r="10" spans="1:9" x14ac:dyDescent="0.2">
      <c r="A10" s="1">
        <v>12</v>
      </c>
      <c r="B10" s="1" t="s">
        <v>13</v>
      </c>
      <c r="C10" s="1"/>
      <c r="D10" s="1">
        <v>228</v>
      </c>
      <c r="E10" s="3">
        <f t="shared" si="0"/>
        <v>43009.919999999998</v>
      </c>
      <c r="F10" s="3">
        <f t="shared" si="1"/>
        <v>1290.2975999999999</v>
      </c>
      <c r="G10" s="3">
        <f t="shared" si="2"/>
        <v>430.0992</v>
      </c>
      <c r="H10" s="3">
        <f t="shared" si="3"/>
        <v>1290.2975999999999</v>
      </c>
      <c r="I10" s="3">
        <v>3500</v>
      </c>
    </row>
    <row r="11" spans="1:9" x14ac:dyDescent="0.2">
      <c r="A11" s="1">
        <v>13</v>
      </c>
      <c r="B11" s="1" t="s">
        <v>14</v>
      </c>
      <c r="C11" s="1"/>
      <c r="D11" s="1">
        <v>247</v>
      </c>
      <c r="E11" s="3">
        <f t="shared" si="0"/>
        <v>46594.079999999994</v>
      </c>
      <c r="F11" s="3">
        <f t="shared" si="1"/>
        <v>1397.8223999999998</v>
      </c>
      <c r="G11" s="3">
        <f t="shared" si="2"/>
        <v>465.94079999999997</v>
      </c>
      <c r="H11" s="3">
        <f t="shared" si="3"/>
        <v>1397.8223999999998</v>
      </c>
      <c r="I11" s="3">
        <v>3500</v>
      </c>
    </row>
    <row r="12" spans="1:9" x14ac:dyDescent="0.2">
      <c r="A12" s="1">
        <v>14</v>
      </c>
      <c r="B12" s="1" t="s">
        <v>15</v>
      </c>
      <c r="C12" s="1"/>
      <c r="D12" s="1">
        <v>272</v>
      </c>
      <c r="E12" s="3">
        <f t="shared" si="0"/>
        <v>51310.079999999994</v>
      </c>
      <c r="F12" s="3">
        <f t="shared" si="1"/>
        <v>1539.3023999999998</v>
      </c>
      <c r="G12" s="3">
        <f t="shared" si="2"/>
        <v>513.10079999999994</v>
      </c>
      <c r="H12" s="3">
        <f t="shared" si="3"/>
        <v>1539.3023999999998</v>
      </c>
      <c r="I12" s="3">
        <v>3500</v>
      </c>
    </row>
    <row r="13" spans="1:9" x14ac:dyDescent="0.2">
      <c r="A13" s="1">
        <v>15</v>
      </c>
      <c r="B13" s="1" t="s">
        <v>16</v>
      </c>
      <c r="C13" s="1"/>
      <c r="D13" s="1">
        <v>326</v>
      </c>
      <c r="E13" s="3">
        <f t="shared" si="0"/>
        <v>61496.639999999992</v>
      </c>
      <c r="F13" s="3">
        <f t="shared" si="1"/>
        <v>1844.8991999999996</v>
      </c>
      <c r="G13" s="3">
        <f t="shared" si="2"/>
        <v>614.96639999999991</v>
      </c>
      <c r="H13" s="3">
        <f t="shared" si="3"/>
        <v>1844.8991999999996</v>
      </c>
      <c r="I13" s="3">
        <v>3500</v>
      </c>
    </row>
    <row r="14" spans="1:9" x14ac:dyDescent="0.2">
      <c r="A14" s="1">
        <v>16</v>
      </c>
      <c r="B14" s="1" t="s">
        <v>55</v>
      </c>
      <c r="C14" s="1"/>
      <c r="D14" s="1">
        <v>364</v>
      </c>
      <c r="E14" s="3">
        <f t="shared" si="0"/>
        <v>68664.959999999992</v>
      </c>
      <c r="F14" s="3">
        <f t="shared" si="1"/>
        <v>2059.9487999999997</v>
      </c>
      <c r="G14" s="3">
        <f t="shared" si="2"/>
        <v>686.64959999999996</v>
      </c>
      <c r="H14" s="3">
        <f t="shared" si="3"/>
        <v>2059.9487999999997</v>
      </c>
      <c r="I14" s="3">
        <v>3500</v>
      </c>
    </row>
    <row r="15" spans="1:9" x14ac:dyDescent="0.2">
      <c r="A15" s="1">
        <v>20</v>
      </c>
      <c r="B15" s="1" t="s">
        <v>18</v>
      </c>
      <c r="C15" s="1" t="s">
        <v>49</v>
      </c>
      <c r="D15" s="1">
        <v>3</v>
      </c>
      <c r="E15" s="3">
        <f t="shared" ref="E15:E31" si="4">D15*$E$4</f>
        <v>91113.12</v>
      </c>
      <c r="F15" s="3">
        <f t="shared" si="1"/>
        <v>2733.3935999999999</v>
      </c>
      <c r="G15" s="3">
        <f t="shared" si="2"/>
        <v>911.13119999999992</v>
      </c>
      <c r="H15" s="3">
        <f t="shared" si="3"/>
        <v>2733.3935999999999</v>
      </c>
      <c r="I15" s="3">
        <v>3500</v>
      </c>
    </row>
    <row r="16" spans="1:9" x14ac:dyDescent="0.2">
      <c r="A16" s="1">
        <v>22</v>
      </c>
      <c r="B16" s="1" t="s">
        <v>19</v>
      </c>
      <c r="C16" s="1" t="s">
        <v>49</v>
      </c>
      <c r="D16" s="1">
        <v>3.5</v>
      </c>
      <c r="E16" s="3">
        <f t="shared" si="4"/>
        <v>106298.63999999998</v>
      </c>
      <c r="F16" s="3">
        <f t="shared" si="1"/>
        <v>3188.9591999999993</v>
      </c>
      <c r="G16" s="3">
        <f t="shared" si="2"/>
        <v>1062.9863999999998</v>
      </c>
      <c r="H16" s="3">
        <f t="shared" si="3"/>
        <v>3188.9591999999993</v>
      </c>
      <c r="I16" s="3">
        <v>3500</v>
      </c>
    </row>
    <row r="17" spans="1:9" x14ac:dyDescent="0.2">
      <c r="A17" s="1">
        <v>23</v>
      </c>
      <c r="B17" s="1" t="s">
        <v>20</v>
      </c>
      <c r="C17" s="1" t="s">
        <v>49</v>
      </c>
      <c r="D17" s="1">
        <v>3.5</v>
      </c>
      <c r="E17" s="3">
        <f t="shared" si="4"/>
        <v>106298.63999999998</v>
      </c>
      <c r="F17" s="3">
        <f>E17*0.025</f>
        <v>2657.4659999999999</v>
      </c>
      <c r="G17" s="3">
        <f t="shared" si="2"/>
        <v>1062.9863999999998</v>
      </c>
      <c r="H17" s="3">
        <f t="shared" si="3"/>
        <v>3188.9591999999993</v>
      </c>
      <c r="I17" s="3">
        <v>3500</v>
      </c>
    </row>
    <row r="18" spans="1:9" x14ac:dyDescent="0.2">
      <c r="A18" s="1">
        <v>24</v>
      </c>
      <c r="B18" s="1" t="s">
        <v>17</v>
      </c>
      <c r="C18" s="1" t="s">
        <v>49</v>
      </c>
      <c r="D18" s="1">
        <v>4.5</v>
      </c>
      <c r="E18" s="3">
        <f>D18*$E$4</f>
        <v>136669.68</v>
      </c>
      <c r="F18" s="3">
        <f>E18*0.03</f>
        <v>4100.0904</v>
      </c>
      <c r="G18" s="3">
        <f>E18*0.01</f>
        <v>1366.6967999999999</v>
      </c>
      <c r="H18" s="3">
        <f>E18*0.03</f>
        <v>4100.0904</v>
      </c>
      <c r="I18" s="3">
        <v>3500</v>
      </c>
    </row>
    <row r="19" spans="1:9" x14ac:dyDescent="0.2">
      <c r="A19" s="1">
        <v>24</v>
      </c>
      <c r="B19" s="1" t="s">
        <v>21</v>
      </c>
      <c r="C19" s="1" t="s">
        <v>49</v>
      </c>
      <c r="D19" s="1">
        <v>4.5</v>
      </c>
      <c r="E19" s="3">
        <f t="shared" si="4"/>
        <v>136669.68</v>
      </c>
      <c r="F19" s="3">
        <f>E19*0.03</f>
        <v>4100.0904</v>
      </c>
      <c r="G19" s="3">
        <f t="shared" si="2"/>
        <v>1366.6967999999999</v>
      </c>
      <c r="H19" s="3">
        <f t="shared" si="3"/>
        <v>4100.0904</v>
      </c>
      <c r="I19" s="3">
        <v>3500</v>
      </c>
    </row>
    <row r="20" spans="1:9" x14ac:dyDescent="0.2">
      <c r="A20" s="1">
        <v>25</v>
      </c>
      <c r="B20" s="1" t="s">
        <v>22</v>
      </c>
      <c r="C20" s="1" t="s">
        <v>49</v>
      </c>
      <c r="D20" s="1">
        <v>4.5</v>
      </c>
      <c r="E20" s="3">
        <f t="shared" si="4"/>
        <v>136669.68</v>
      </c>
      <c r="F20" s="3">
        <f>E20*0.025</f>
        <v>3416.7420000000002</v>
      </c>
      <c r="G20" s="3">
        <f t="shared" si="2"/>
        <v>1366.6967999999999</v>
      </c>
      <c r="H20" s="3">
        <f t="shared" si="3"/>
        <v>4100.0904</v>
      </c>
      <c r="I20" s="3">
        <v>3500</v>
      </c>
    </row>
    <row r="21" spans="1:9" x14ac:dyDescent="0.2">
      <c r="A21" s="1">
        <v>26</v>
      </c>
      <c r="B21" s="1" t="s">
        <v>23</v>
      </c>
      <c r="C21" s="1" t="s">
        <v>49</v>
      </c>
      <c r="D21" s="1">
        <v>4.5</v>
      </c>
      <c r="E21" s="3">
        <f t="shared" si="4"/>
        <v>136669.68</v>
      </c>
      <c r="F21" s="3">
        <f>E21*0.025</f>
        <v>3416.7420000000002</v>
      </c>
      <c r="G21" s="3">
        <f t="shared" si="2"/>
        <v>1366.6967999999999</v>
      </c>
      <c r="H21" s="3">
        <f t="shared" si="3"/>
        <v>4100.0904</v>
      </c>
      <c r="I21" s="3">
        <v>3500</v>
      </c>
    </row>
    <row r="22" spans="1:9" x14ac:dyDescent="0.2">
      <c r="A22" s="1">
        <v>27</v>
      </c>
      <c r="B22" s="1" t="s">
        <v>24</v>
      </c>
      <c r="C22" s="1" t="s">
        <v>49</v>
      </c>
      <c r="D22" s="1">
        <v>4.5</v>
      </c>
      <c r="E22" s="3">
        <f t="shared" si="4"/>
        <v>136669.68</v>
      </c>
      <c r="F22" s="3">
        <f>E22*0.025</f>
        <v>3416.7420000000002</v>
      </c>
      <c r="G22" s="3">
        <f t="shared" si="2"/>
        <v>1366.6967999999999</v>
      </c>
      <c r="H22" s="3">
        <f t="shared" si="3"/>
        <v>4100.0904</v>
      </c>
      <c r="I22" s="3">
        <v>3500</v>
      </c>
    </row>
    <row r="23" spans="1:9" x14ac:dyDescent="0.2">
      <c r="A23" s="1">
        <v>28</v>
      </c>
      <c r="B23" s="1" t="s">
        <v>25</v>
      </c>
      <c r="C23" s="1" t="s">
        <v>49</v>
      </c>
      <c r="D23" s="1">
        <v>4.5</v>
      </c>
      <c r="E23" s="3">
        <f t="shared" si="4"/>
        <v>136669.68</v>
      </c>
      <c r="F23" s="3">
        <f>E23*0.025</f>
        <v>3416.7420000000002</v>
      </c>
      <c r="G23" s="3">
        <f t="shared" si="2"/>
        <v>1366.6967999999999</v>
      </c>
      <c r="H23" s="3">
        <f t="shared" si="3"/>
        <v>4100.0904</v>
      </c>
      <c r="I23" s="3">
        <v>3500</v>
      </c>
    </row>
    <row r="24" spans="1:9" x14ac:dyDescent="0.2">
      <c r="A24" s="1">
        <v>30</v>
      </c>
      <c r="B24" s="1" t="s">
        <v>26</v>
      </c>
      <c r="C24" s="1" t="s">
        <v>49</v>
      </c>
      <c r="D24" s="1">
        <v>6</v>
      </c>
      <c r="E24" s="3">
        <f t="shared" si="4"/>
        <v>182226.24</v>
      </c>
      <c r="F24" s="3">
        <f>E24*0.025</f>
        <v>4555.6559999999999</v>
      </c>
      <c r="G24" s="3">
        <f t="shared" si="2"/>
        <v>1822.2623999999998</v>
      </c>
      <c r="H24" s="3">
        <f t="shared" si="3"/>
        <v>5466.7871999999998</v>
      </c>
      <c r="I24" s="3">
        <v>3500</v>
      </c>
    </row>
    <row r="25" spans="1:9" x14ac:dyDescent="0.2">
      <c r="A25" s="1">
        <v>32</v>
      </c>
      <c r="B25" s="1" t="s">
        <v>53</v>
      </c>
      <c r="C25" s="6"/>
      <c r="D25" s="1">
        <v>161</v>
      </c>
      <c r="E25" s="3">
        <f>D25*E1</f>
        <v>30371.039999999997</v>
      </c>
      <c r="F25" s="3"/>
      <c r="G25" s="3"/>
      <c r="H25" s="3">
        <f>E25*0.03</f>
        <v>911.13119999999992</v>
      </c>
      <c r="I25" s="3">
        <v>3500</v>
      </c>
    </row>
    <row r="26" spans="1:9" x14ac:dyDescent="0.2">
      <c r="A26" s="1">
        <v>50</v>
      </c>
      <c r="B26" s="1" t="s">
        <v>29</v>
      </c>
      <c r="C26" s="1" t="s">
        <v>49</v>
      </c>
      <c r="D26" s="1">
        <v>3.7</v>
      </c>
      <c r="E26" s="3">
        <f t="shared" si="4"/>
        <v>112372.848</v>
      </c>
      <c r="F26" s="3">
        <f t="shared" ref="F26:F31" si="5">E26*0.01</f>
        <v>1123.72848</v>
      </c>
      <c r="G26" s="3">
        <f t="shared" si="2"/>
        <v>1123.72848</v>
      </c>
      <c r="H26" s="3">
        <f t="shared" ref="H26:H31" si="6">E26*0.01</f>
        <v>1123.72848</v>
      </c>
      <c r="I26" s="3">
        <v>3500</v>
      </c>
    </row>
    <row r="27" spans="1:9" x14ac:dyDescent="0.2">
      <c r="A27" s="1">
        <v>51</v>
      </c>
      <c r="B27" s="1" t="s">
        <v>30</v>
      </c>
      <c r="C27" s="1" t="s">
        <v>49</v>
      </c>
      <c r="D27" s="1">
        <v>4</v>
      </c>
      <c r="E27" s="3">
        <f t="shared" si="4"/>
        <v>121484.15999999999</v>
      </c>
      <c r="F27" s="3">
        <f t="shared" si="5"/>
        <v>1214.8416</v>
      </c>
      <c r="G27" s="3">
        <f t="shared" si="2"/>
        <v>1214.8416</v>
      </c>
      <c r="H27" s="3">
        <f t="shared" si="6"/>
        <v>1214.8416</v>
      </c>
      <c r="I27" s="3">
        <v>3500</v>
      </c>
    </row>
    <row r="28" spans="1:9" x14ac:dyDescent="0.2">
      <c r="A28" s="1">
        <v>52</v>
      </c>
      <c r="B28" s="1" t="s">
        <v>31</v>
      </c>
      <c r="C28" s="1" t="s">
        <v>49</v>
      </c>
      <c r="D28" s="1">
        <v>4</v>
      </c>
      <c r="E28" s="3">
        <f t="shared" si="4"/>
        <v>121484.15999999999</v>
      </c>
      <c r="F28" s="3">
        <f t="shared" si="5"/>
        <v>1214.8416</v>
      </c>
      <c r="G28" s="3">
        <f t="shared" si="2"/>
        <v>1214.8416</v>
      </c>
      <c r="H28" s="3">
        <f t="shared" si="6"/>
        <v>1214.8416</v>
      </c>
      <c r="I28" s="3">
        <v>3500</v>
      </c>
    </row>
    <row r="29" spans="1:9" x14ac:dyDescent="0.2">
      <c r="A29" s="1">
        <v>53</v>
      </c>
      <c r="B29" s="1" t="s">
        <v>32</v>
      </c>
      <c r="C29" s="1" t="s">
        <v>49</v>
      </c>
      <c r="D29" s="1">
        <v>4.5</v>
      </c>
      <c r="E29" s="3">
        <f t="shared" si="4"/>
        <v>136669.68</v>
      </c>
      <c r="F29" s="3">
        <f t="shared" si="5"/>
        <v>1366.6967999999999</v>
      </c>
      <c r="G29" s="3">
        <f t="shared" si="2"/>
        <v>1366.6967999999999</v>
      </c>
      <c r="H29" s="3">
        <f t="shared" si="6"/>
        <v>1366.6967999999999</v>
      </c>
      <c r="I29" s="3">
        <v>3500</v>
      </c>
    </row>
    <row r="30" spans="1:9" x14ac:dyDescent="0.2">
      <c r="A30" s="1">
        <v>54</v>
      </c>
      <c r="B30" s="1" t="s">
        <v>33</v>
      </c>
      <c r="C30" s="1" t="s">
        <v>49</v>
      </c>
      <c r="D30" s="1">
        <v>5.5</v>
      </c>
      <c r="E30" s="3">
        <f t="shared" si="4"/>
        <v>167040.71999999997</v>
      </c>
      <c r="F30" s="3">
        <f t="shared" si="5"/>
        <v>1670.4071999999996</v>
      </c>
      <c r="G30" s="3">
        <f t="shared" si="2"/>
        <v>1670.4071999999996</v>
      </c>
      <c r="H30" s="3">
        <f t="shared" si="6"/>
        <v>1670.4071999999996</v>
      </c>
      <c r="I30" s="3">
        <v>3500</v>
      </c>
    </row>
    <row r="31" spans="1:9" x14ac:dyDescent="0.2">
      <c r="A31" s="1">
        <v>55</v>
      </c>
      <c r="B31" s="1" t="s">
        <v>34</v>
      </c>
      <c r="C31" s="1" t="s">
        <v>49</v>
      </c>
      <c r="D31" s="1">
        <v>6.5</v>
      </c>
      <c r="E31" s="3">
        <f t="shared" si="4"/>
        <v>197411.75999999998</v>
      </c>
      <c r="F31" s="3">
        <f t="shared" si="5"/>
        <v>1974.1175999999998</v>
      </c>
      <c r="G31" s="3">
        <f>E31*0.01</f>
        <v>1974.1175999999998</v>
      </c>
      <c r="H31" s="3">
        <f t="shared" si="6"/>
        <v>1974.1175999999998</v>
      </c>
      <c r="I31" s="3">
        <v>3500</v>
      </c>
    </row>
  </sheetData>
  <mergeCells count="10">
    <mergeCell ref="A1:C1"/>
    <mergeCell ref="A2:A3"/>
    <mergeCell ref="B2:B3"/>
    <mergeCell ref="C2:C3"/>
    <mergeCell ref="H2:H3"/>
    <mergeCell ref="I2:I3"/>
    <mergeCell ref="D2:D3"/>
    <mergeCell ref="E2:E3"/>
    <mergeCell ref="F2:F3"/>
    <mergeCell ref="G2:G3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H8" sqref="H8"/>
    </sheetView>
  </sheetViews>
  <sheetFormatPr baseColWidth="10" defaultRowHeight="12.75" x14ac:dyDescent="0.2"/>
  <cols>
    <col min="1" max="1" width="8.7109375" customWidth="1"/>
    <col min="2" max="2" width="35" customWidth="1"/>
    <col min="3" max="3" width="19.140625" bestFit="1" customWidth="1"/>
    <col min="4" max="4" width="11.85546875" bestFit="1" customWidth="1"/>
    <col min="5" max="5" width="12.85546875" bestFit="1" customWidth="1"/>
    <col min="6" max="6" width="11.7109375" customWidth="1"/>
    <col min="7" max="7" width="11.28515625" customWidth="1"/>
    <col min="8" max="8" width="10.85546875" customWidth="1"/>
    <col min="9" max="9" width="10.85546875" bestFit="1" customWidth="1"/>
  </cols>
  <sheetData>
    <row r="1" spans="1:9" x14ac:dyDescent="0.2">
      <c r="A1" s="9" t="s">
        <v>59</v>
      </c>
      <c r="B1" s="9"/>
      <c r="C1" s="9"/>
      <c r="D1" s="2" t="s">
        <v>4</v>
      </c>
      <c r="E1" s="5">
        <v>188.64</v>
      </c>
      <c r="F1" s="2"/>
      <c r="G1" s="2"/>
      <c r="H1" s="1"/>
      <c r="I1" s="1"/>
    </row>
    <row r="2" spans="1:9" x14ac:dyDescent="0.2">
      <c r="A2" s="10" t="s">
        <v>0</v>
      </c>
      <c r="B2" s="10" t="s">
        <v>1</v>
      </c>
      <c r="C2" s="10" t="s">
        <v>2</v>
      </c>
      <c r="D2" s="10" t="s">
        <v>38</v>
      </c>
      <c r="E2" s="10" t="s">
        <v>3</v>
      </c>
      <c r="F2" s="10" t="s">
        <v>5</v>
      </c>
      <c r="G2" s="10" t="s">
        <v>52</v>
      </c>
      <c r="H2" s="10" t="s">
        <v>50</v>
      </c>
      <c r="I2" s="10" t="s">
        <v>6</v>
      </c>
    </row>
    <row r="3" spans="1:9" x14ac:dyDescent="0.2">
      <c r="A3" s="11"/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1">
        <v>1</v>
      </c>
      <c r="B4" s="1" t="s">
        <v>7</v>
      </c>
      <c r="C4" s="1"/>
      <c r="D4" s="4">
        <v>184</v>
      </c>
      <c r="E4" s="3">
        <f>D4*$E$1</f>
        <v>34709.759999999995</v>
      </c>
      <c r="F4" s="3">
        <f>E4*0.03</f>
        <v>1041.2927999999997</v>
      </c>
      <c r="G4" s="3">
        <f>E4*0.01</f>
        <v>347.09759999999994</v>
      </c>
      <c r="H4" s="3">
        <f>E4*0.03</f>
        <v>1041.2927999999997</v>
      </c>
      <c r="I4" s="3">
        <v>3500</v>
      </c>
    </row>
    <row r="5" spans="1:9" x14ac:dyDescent="0.2">
      <c r="A5" s="1">
        <v>4</v>
      </c>
      <c r="B5" s="1" t="s">
        <v>8</v>
      </c>
      <c r="C5" s="1"/>
      <c r="D5" s="4">
        <v>194</v>
      </c>
      <c r="E5" s="3">
        <f>D5*$E$1</f>
        <v>36596.159999999996</v>
      </c>
      <c r="F5" s="3">
        <f t="shared" ref="F5:F16" si="0">E5*0.03</f>
        <v>1097.8847999999998</v>
      </c>
      <c r="G5" s="3">
        <f t="shared" ref="G5:G31" si="1">E5*0.01</f>
        <v>365.96159999999998</v>
      </c>
      <c r="H5" s="3">
        <f t="shared" ref="H5:H24" si="2">E5*0.03</f>
        <v>1097.8847999999998</v>
      </c>
      <c r="I5" s="3">
        <v>3500</v>
      </c>
    </row>
    <row r="6" spans="1:9" x14ac:dyDescent="0.2">
      <c r="A6" s="1">
        <v>6</v>
      </c>
      <c r="B6" s="1" t="s">
        <v>9</v>
      </c>
      <c r="C6" s="1"/>
      <c r="D6" s="4">
        <v>203</v>
      </c>
      <c r="E6" s="3">
        <f t="shared" ref="E6:E14" si="3">D6*$E$1</f>
        <v>38293.919999999998</v>
      </c>
      <c r="F6" s="3">
        <f t="shared" si="0"/>
        <v>1148.8175999999999</v>
      </c>
      <c r="G6" s="3">
        <f t="shared" si="1"/>
        <v>382.93919999999997</v>
      </c>
      <c r="H6" s="3">
        <f t="shared" si="2"/>
        <v>1148.8175999999999</v>
      </c>
      <c r="I6" s="3">
        <v>3500</v>
      </c>
    </row>
    <row r="7" spans="1:9" x14ac:dyDescent="0.2">
      <c r="A7" s="1">
        <v>8</v>
      </c>
      <c r="B7" s="1" t="s">
        <v>10</v>
      </c>
      <c r="C7" s="1"/>
      <c r="D7" s="4">
        <v>220</v>
      </c>
      <c r="E7" s="3">
        <f t="shared" si="3"/>
        <v>41500.799999999996</v>
      </c>
      <c r="F7" s="3">
        <f t="shared" si="0"/>
        <v>1245.0239999999999</v>
      </c>
      <c r="G7" s="3">
        <f t="shared" si="1"/>
        <v>415.00799999999998</v>
      </c>
      <c r="H7" s="3">
        <f t="shared" si="2"/>
        <v>1245.0239999999999</v>
      </c>
      <c r="I7" s="3">
        <v>3500</v>
      </c>
    </row>
    <row r="8" spans="1:9" x14ac:dyDescent="0.2">
      <c r="A8" s="1">
        <v>10</v>
      </c>
      <c r="B8" s="1" t="s">
        <v>11</v>
      </c>
      <c r="C8" s="1"/>
      <c r="D8" s="4">
        <v>235</v>
      </c>
      <c r="E8" s="3">
        <f t="shared" si="3"/>
        <v>44330.399999999994</v>
      </c>
      <c r="F8" s="3">
        <f t="shared" si="0"/>
        <v>1329.9119999999998</v>
      </c>
      <c r="G8" s="3">
        <f t="shared" si="1"/>
        <v>443.30399999999997</v>
      </c>
      <c r="H8" s="3">
        <f t="shared" si="2"/>
        <v>1329.9119999999998</v>
      </c>
      <c r="I8" s="3">
        <v>3500</v>
      </c>
    </row>
    <row r="9" spans="1:9" x14ac:dyDescent="0.2">
      <c r="A9" s="1">
        <v>11</v>
      </c>
      <c r="B9" s="1" t="s">
        <v>12</v>
      </c>
      <c r="C9" s="1"/>
      <c r="D9" s="4">
        <v>246</v>
      </c>
      <c r="E9" s="3">
        <f t="shared" si="3"/>
        <v>46405.439999999995</v>
      </c>
      <c r="F9" s="3">
        <f t="shared" si="0"/>
        <v>1392.1631999999997</v>
      </c>
      <c r="G9" s="3">
        <f t="shared" si="1"/>
        <v>464.05439999999999</v>
      </c>
      <c r="H9" s="3">
        <f t="shared" si="2"/>
        <v>1392.1631999999997</v>
      </c>
      <c r="I9" s="3">
        <v>3500</v>
      </c>
    </row>
    <row r="10" spans="1:9" x14ac:dyDescent="0.2">
      <c r="A10" s="1">
        <v>12</v>
      </c>
      <c r="B10" s="1" t="s">
        <v>13</v>
      </c>
      <c r="C10" s="1"/>
      <c r="D10" s="4">
        <v>260</v>
      </c>
      <c r="E10" s="3">
        <f t="shared" si="3"/>
        <v>49046.399999999994</v>
      </c>
      <c r="F10" s="3">
        <f t="shared" si="0"/>
        <v>1471.3919999999998</v>
      </c>
      <c r="G10" s="3">
        <f t="shared" si="1"/>
        <v>490.46399999999994</v>
      </c>
      <c r="H10" s="3">
        <f t="shared" si="2"/>
        <v>1471.3919999999998</v>
      </c>
      <c r="I10" s="3">
        <v>3500</v>
      </c>
    </row>
    <row r="11" spans="1:9" x14ac:dyDescent="0.2">
      <c r="A11" s="1">
        <v>13</v>
      </c>
      <c r="B11" s="1" t="s">
        <v>14</v>
      </c>
      <c r="C11" s="1"/>
      <c r="D11" s="4">
        <v>284</v>
      </c>
      <c r="E11" s="3">
        <f t="shared" si="3"/>
        <v>53573.759999999995</v>
      </c>
      <c r="F11" s="3">
        <f t="shared" si="0"/>
        <v>1607.2127999999998</v>
      </c>
      <c r="G11" s="3">
        <f t="shared" si="1"/>
        <v>535.73759999999993</v>
      </c>
      <c r="H11" s="3">
        <f t="shared" si="2"/>
        <v>1607.2127999999998</v>
      </c>
      <c r="I11" s="3">
        <v>3500</v>
      </c>
    </row>
    <row r="12" spans="1:9" x14ac:dyDescent="0.2">
      <c r="A12" s="1">
        <v>14</v>
      </c>
      <c r="B12" s="1" t="s">
        <v>15</v>
      </c>
      <c r="C12" s="1"/>
      <c r="D12" s="4">
        <v>309</v>
      </c>
      <c r="E12" s="3">
        <f t="shared" si="3"/>
        <v>58289.759999999995</v>
      </c>
      <c r="F12" s="3">
        <f t="shared" si="0"/>
        <v>1748.6927999999998</v>
      </c>
      <c r="G12" s="3">
        <f t="shared" si="1"/>
        <v>582.89760000000001</v>
      </c>
      <c r="H12" s="3">
        <f t="shared" si="2"/>
        <v>1748.6927999999998</v>
      </c>
      <c r="I12" s="3">
        <v>3500</v>
      </c>
    </row>
    <row r="13" spans="1:9" x14ac:dyDescent="0.2">
      <c r="A13" s="1">
        <v>15</v>
      </c>
      <c r="B13" s="1" t="s">
        <v>16</v>
      </c>
      <c r="C13" s="1"/>
      <c r="D13" s="4">
        <v>373</v>
      </c>
      <c r="E13" s="3">
        <f t="shared" si="3"/>
        <v>70362.720000000001</v>
      </c>
      <c r="F13" s="3">
        <f t="shared" si="0"/>
        <v>2110.8816000000002</v>
      </c>
      <c r="G13" s="3">
        <f t="shared" si="1"/>
        <v>703.62720000000002</v>
      </c>
      <c r="H13" s="3">
        <f t="shared" si="2"/>
        <v>2110.8816000000002</v>
      </c>
      <c r="I13" s="3">
        <v>3500</v>
      </c>
    </row>
    <row r="14" spans="1:9" x14ac:dyDescent="0.2">
      <c r="A14" s="1">
        <v>16</v>
      </c>
      <c r="B14" s="1" t="s">
        <v>55</v>
      </c>
      <c r="C14" s="1"/>
      <c r="D14" s="4">
        <v>410</v>
      </c>
      <c r="E14" s="3">
        <f t="shared" si="3"/>
        <v>77342.399999999994</v>
      </c>
      <c r="F14" s="3">
        <f t="shared" si="0"/>
        <v>2320.2719999999999</v>
      </c>
      <c r="G14" s="3">
        <f t="shared" si="1"/>
        <v>773.42399999999998</v>
      </c>
      <c r="H14" s="3">
        <f t="shared" si="2"/>
        <v>2320.2719999999999</v>
      </c>
      <c r="I14" s="3">
        <v>3500</v>
      </c>
    </row>
    <row r="15" spans="1:9" x14ac:dyDescent="0.2">
      <c r="A15" s="1">
        <v>20</v>
      </c>
      <c r="B15" s="1" t="s">
        <v>18</v>
      </c>
      <c r="C15" s="1" t="s">
        <v>37</v>
      </c>
      <c r="D15" s="4">
        <v>3</v>
      </c>
      <c r="E15" s="3">
        <f t="shared" ref="E15:E31" si="4">D15*$E$4</f>
        <v>104129.27999999998</v>
      </c>
      <c r="F15" s="3">
        <f t="shared" si="0"/>
        <v>3123.8783999999996</v>
      </c>
      <c r="G15" s="3">
        <f t="shared" si="1"/>
        <v>1041.2927999999999</v>
      </c>
      <c r="H15" s="3">
        <f t="shared" si="2"/>
        <v>3123.8783999999996</v>
      </c>
      <c r="I15" s="3">
        <v>3500</v>
      </c>
    </row>
    <row r="16" spans="1:9" x14ac:dyDescent="0.2">
      <c r="A16" s="1">
        <v>22</v>
      </c>
      <c r="B16" s="1" t="s">
        <v>19</v>
      </c>
      <c r="C16" s="1" t="s">
        <v>37</v>
      </c>
      <c r="D16" s="4">
        <v>3.5</v>
      </c>
      <c r="E16" s="3">
        <f t="shared" si="4"/>
        <v>121484.15999999997</v>
      </c>
      <c r="F16" s="3">
        <f t="shared" si="0"/>
        <v>3644.5247999999992</v>
      </c>
      <c r="G16" s="3">
        <f t="shared" si="1"/>
        <v>1214.8415999999997</v>
      </c>
      <c r="H16" s="3">
        <f t="shared" si="2"/>
        <v>3644.5247999999992</v>
      </c>
      <c r="I16" s="3">
        <v>3500</v>
      </c>
    </row>
    <row r="17" spans="1:9" x14ac:dyDescent="0.2">
      <c r="A17" s="1">
        <v>23</v>
      </c>
      <c r="B17" s="1" t="s">
        <v>20</v>
      </c>
      <c r="C17" s="1" t="s">
        <v>37</v>
      </c>
      <c r="D17" s="4">
        <v>3.5</v>
      </c>
      <c r="E17" s="3">
        <f t="shared" si="4"/>
        <v>121484.15999999997</v>
      </c>
      <c r="F17" s="3">
        <f>E17*0.025</f>
        <v>3037.1039999999994</v>
      </c>
      <c r="G17" s="3">
        <f t="shared" si="1"/>
        <v>1214.8415999999997</v>
      </c>
      <c r="H17" s="3">
        <f t="shared" si="2"/>
        <v>3644.5247999999992</v>
      </c>
      <c r="I17" s="3">
        <v>3500</v>
      </c>
    </row>
    <row r="18" spans="1:9" x14ac:dyDescent="0.2">
      <c r="A18" s="1">
        <v>24</v>
      </c>
      <c r="B18" s="1" t="s">
        <v>17</v>
      </c>
      <c r="C18" s="1" t="s">
        <v>37</v>
      </c>
      <c r="D18" s="4">
        <v>4.5</v>
      </c>
      <c r="E18" s="3">
        <f>D18*$E$4</f>
        <v>156193.91999999998</v>
      </c>
      <c r="F18" s="3">
        <f>E18*0.03</f>
        <v>4685.8175999999994</v>
      </c>
      <c r="G18" s="3">
        <f>E18*0.01</f>
        <v>1561.9391999999998</v>
      </c>
      <c r="H18" s="3">
        <f>E18*0.03</f>
        <v>4685.8175999999994</v>
      </c>
      <c r="I18" s="3">
        <v>3500</v>
      </c>
    </row>
    <row r="19" spans="1:9" x14ac:dyDescent="0.2">
      <c r="A19" s="1">
        <v>24</v>
      </c>
      <c r="B19" s="1" t="s">
        <v>21</v>
      </c>
      <c r="C19" s="1" t="s">
        <v>37</v>
      </c>
      <c r="D19" s="4">
        <v>4.5</v>
      </c>
      <c r="E19" s="3">
        <f t="shared" si="4"/>
        <v>156193.91999999998</v>
      </c>
      <c r="F19" s="3">
        <f>E19*0.03</f>
        <v>4685.8175999999994</v>
      </c>
      <c r="G19" s="3">
        <f t="shared" si="1"/>
        <v>1561.9391999999998</v>
      </c>
      <c r="H19" s="3">
        <f t="shared" si="2"/>
        <v>4685.8175999999994</v>
      </c>
      <c r="I19" s="3">
        <v>3500</v>
      </c>
    </row>
    <row r="20" spans="1:9" x14ac:dyDescent="0.2">
      <c r="A20" s="1">
        <v>25</v>
      </c>
      <c r="B20" s="1" t="s">
        <v>22</v>
      </c>
      <c r="C20" s="1" t="s">
        <v>37</v>
      </c>
      <c r="D20" s="4">
        <v>4.5</v>
      </c>
      <c r="E20" s="3">
        <f t="shared" si="4"/>
        <v>156193.91999999998</v>
      </c>
      <c r="F20" s="3">
        <f>E20*0.025</f>
        <v>3904.848</v>
      </c>
      <c r="G20" s="3">
        <f t="shared" si="1"/>
        <v>1561.9391999999998</v>
      </c>
      <c r="H20" s="3">
        <f t="shared" si="2"/>
        <v>4685.8175999999994</v>
      </c>
      <c r="I20" s="3">
        <v>3500</v>
      </c>
    </row>
    <row r="21" spans="1:9" x14ac:dyDescent="0.2">
      <c r="A21" s="1">
        <v>26</v>
      </c>
      <c r="B21" s="1" t="s">
        <v>23</v>
      </c>
      <c r="C21" s="1" t="s">
        <v>37</v>
      </c>
      <c r="D21" s="4">
        <v>4.5</v>
      </c>
      <c r="E21" s="3">
        <f t="shared" si="4"/>
        <v>156193.91999999998</v>
      </c>
      <c r="F21" s="3">
        <f>E21*0.025</f>
        <v>3904.848</v>
      </c>
      <c r="G21" s="3">
        <f t="shared" si="1"/>
        <v>1561.9391999999998</v>
      </c>
      <c r="H21" s="3">
        <f t="shared" si="2"/>
        <v>4685.8175999999994</v>
      </c>
      <c r="I21" s="3">
        <v>3500</v>
      </c>
    </row>
    <row r="22" spans="1:9" x14ac:dyDescent="0.2">
      <c r="A22" s="1">
        <v>27</v>
      </c>
      <c r="B22" s="1" t="s">
        <v>24</v>
      </c>
      <c r="C22" s="1" t="s">
        <v>37</v>
      </c>
      <c r="D22" s="4">
        <v>4.5</v>
      </c>
      <c r="E22" s="3">
        <f t="shared" si="4"/>
        <v>156193.91999999998</v>
      </c>
      <c r="F22" s="3">
        <f>E22*0.025</f>
        <v>3904.848</v>
      </c>
      <c r="G22" s="3">
        <f t="shared" si="1"/>
        <v>1561.9391999999998</v>
      </c>
      <c r="H22" s="3">
        <f t="shared" si="2"/>
        <v>4685.8175999999994</v>
      </c>
      <c r="I22" s="3">
        <v>3500</v>
      </c>
    </row>
    <row r="23" spans="1:9" x14ac:dyDescent="0.2">
      <c r="A23" s="1">
        <v>28</v>
      </c>
      <c r="B23" s="1" t="s">
        <v>25</v>
      </c>
      <c r="C23" s="1" t="s">
        <v>37</v>
      </c>
      <c r="D23" s="4">
        <v>4.5</v>
      </c>
      <c r="E23" s="3">
        <f t="shared" si="4"/>
        <v>156193.91999999998</v>
      </c>
      <c r="F23" s="3">
        <f>E23*0.025</f>
        <v>3904.848</v>
      </c>
      <c r="G23" s="3">
        <f t="shared" si="1"/>
        <v>1561.9391999999998</v>
      </c>
      <c r="H23" s="3">
        <f t="shared" si="2"/>
        <v>4685.8175999999994</v>
      </c>
      <c r="I23" s="3">
        <v>3500</v>
      </c>
    </row>
    <row r="24" spans="1:9" x14ac:dyDescent="0.2">
      <c r="A24" s="1">
        <v>30</v>
      </c>
      <c r="B24" s="1" t="s">
        <v>26</v>
      </c>
      <c r="C24" s="1" t="s">
        <v>37</v>
      </c>
      <c r="D24" s="4">
        <v>6</v>
      </c>
      <c r="E24" s="3">
        <f t="shared" si="4"/>
        <v>208258.55999999997</v>
      </c>
      <c r="F24" s="3">
        <f>E24*0.025</f>
        <v>5206.4639999999999</v>
      </c>
      <c r="G24" s="3">
        <f t="shared" si="1"/>
        <v>2082.5855999999999</v>
      </c>
      <c r="H24" s="3">
        <f t="shared" si="2"/>
        <v>6247.7567999999992</v>
      </c>
      <c r="I24" s="3">
        <v>3500</v>
      </c>
    </row>
    <row r="25" spans="1:9" x14ac:dyDescent="0.2">
      <c r="A25" s="1">
        <v>32</v>
      </c>
      <c r="B25" s="1" t="s">
        <v>54</v>
      </c>
      <c r="C25" s="6"/>
      <c r="D25" s="4">
        <v>184</v>
      </c>
      <c r="E25" s="3">
        <f>D25*E1</f>
        <v>34709.759999999995</v>
      </c>
      <c r="F25" s="3"/>
      <c r="G25" s="3"/>
      <c r="H25" s="3">
        <f>E25*0.03</f>
        <v>1041.2927999999997</v>
      </c>
      <c r="I25" s="3">
        <v>3500</v>
      </c>
    </row>
    <row r="26" spans="1:9" x14ac:dyDescent="0.2">
      <c r="A26" s="1">
        <v>50</v>
      </c>
      <c r="B26" s="1" t="s">
        <v>29</v>
      </c>
      <c r="C26" s="1" t="s">
        <v>37</v>
      </c>
      <c r="D26" s="4">
        <v>3.7</v>
      </c>
      <c r="E26" s="3">
        <f t="shared" si="4"/>
        <v>128426.11199999999</v>
      </c>
      <c r="F26" s="3">
        <f t="shared" ref="F26:F31" si="5">E26*0.01</f>
        <v>1284.2611199999999</v>
      </c>
      <c r="G26" s="3">
        <f t="shared" si="1"/>
        <v>1284.2611199999999</v>
      </c>
      <c r="H26" s="3">
        <f t="shared" ref="H26:H31" si="6">E26*0.01</f>
        <v>1284.2611199999999</v>
      </c>
      <c r="I26" s="3">
        <v>3500</v>
      </c>
    </row>
    <row r="27" spans="1:9" x14ac:dyDescent="0.2">
      <c r="A27" s="1">
        <v>51</v>
      </c>
      <c r="B27" s="1" t="s">
        <v>30</v>
      </c>
      <c r="C27" s="1" t="s">
        <v>37</v>
      </c>
      <c r="D27" s="4">
        <v>4</v>
      </c>
      <c r="E27" s="3">
        <f t="shared" si="4"/>
        <v>138839.03999999998</v>
      </c>
      <c r="F27" s="3">
        <f t="shared" si="5"/>
        <v>1388.3903999999998</v>
      </c>
      <c r="G27" s="3">
        <f t="shared" si="1"/>
        <v>1388.3903999999998</v>
      </c>
      <c r="H27" s="3">
        <f t="shared" si="6"/>
        <v>1388.3903999999998</v>
      </c>
      <c r="I27" s="3">
        <v>3500</v>
      </c>
    </row>
    <row r="28" spans="1:9" x14ac:dyDescent="0.2">
      <c r="A28" s="1">
        <v>52</v>
      </c>
      <c r="B28" s="1" t="s">
        <v>31</v>
      </c>
      <c r="C28" s="1" t="s">
        <v>37</v>
      </c>
      <c r="D28" s="4">
        <v>4</v>
      </c>
      <c r="E28" s="3">
        <f t="shared" si="4"/>
        <v>138839.03999999998</v>
      </c>
      <c r="F28" s="3">
        <f t="shared" si="5"/>
        <v>1388.3903999999998</v>
      </c>
      <c r="G28" s="3">
        <f t="shared" si="1"/>
        <v>1388.3903999999998</v>
      </c>
      <c r="H28" s="3">
        <f t="shared" si="6"/>
        <v>1388.3903999999998</v>
      </c>
      <c r="I28" s="3">
        <v>3500</v>
      </c>
    </row>
    <row r="29" spans="1:9" x14ac:dyDescent="0.2">
      <c r="A29" s="1">
        <v>53</v>
      </c>
      <c r="B29" s="1" t="s">
        <v>32</v>
      </c>
      <c r="C29" s="1" t="s">
        <v>37</v>
      </c>
      <c r="D29" s="4">
        <v>4.5</v>
      </c>
      <c r="E29" s="3">
        <f t="shared" si="4"/>
        <v>156193.91999999998</v>
      </c>
      <c r="F29" s="3">
        <f t="shared" si="5"/>
        <v>1561.9391999999998</v>
      </c>
      <c r="G29" s="3">
        <f t="shared" si="1"/>
        <v>1561.9391999999998</v>
      </c>
      <c r="H29" s="3">
        <f t="shared" si="6"/>
        <v>1561.9391999999998</v>
      </c>
      <c r="I29" s="3">
        <v>3500</v>
      </c>
    </row>
    <row r="30" spans="1:9" x14ac:dyDescent="0.2">
      <c r="A30" s="1">
        <v>54</v>
      </c>
      <c r="B30" s="1" t="s">
        <v>33</v>
      </c>
      <c r="C30" s="1" t="s">
        <v>37</v>
      </c>
      <c r="D30" s="4">
        <v>5.5</v>
      </c>
      <c r="E30" s="3">
        <f t="shared" si="4"/>
        <v>190903.67999999996</v>
      </c>
      <c r="F30" s="3">
        <f t="shared" si="5"/>
        <v>1909.0367999999996</v>
      </c>
      <c r="G30" s="3">
        <f t="shared" si="1"/>
        <v>1909.0367999999996</v>
      </c>
      <c r="H30" s="3">
        <f t="shared" si="6"/>
        <v>1909.0367999999996</v>
      </c>
      <c r="I30" s="3">
        <v>3500</v>
      </c>
    </row>
    <row r="31" spans="1:9" x14ac:dyDescent="0.2">
      <c r="A31" s="1">
        <v>55</v>
      </c>
      <c r="B31" s="1" t="s">
        <v>34</v>
      </c>
      <c r="C31" s="1" t="s">
        <v>37</v>
      </c>
      <c r="D31" s="4">
        <v>6.5</v>
      </c>
      <c r="E31" s="3">
        <f t="shared" si="4"/>
        <v>225613.43999999997</v>
      </c>
      <c r="F31" s="3">
        <f t="shared" si="5"/>
        <v>2256.1343999999999</v>
      </c>
      <c r="G31" s="3">
        <f t="shared" si="1"/>
        <v>2256.1343999999999</v>
      </c>
      <c r="H31" s="3">
        <f t="shared" si="6"/>
        <v>2256.1343999999999</v>
      </c>
      <c r="I31" s="3">
        <v>3500</v>
      </c>
    </row>
  </sheetData>
  <mergeCells count="10">
    <mergeCell ref="A1:C1"/>
    <mergeCell ref="A2:A3"/>
    <mergeCell ref="B2:B3"/>
    <mergeCell ref="C2:C3"/>
    <mergeCell ref="H2:H3"/>
    <mergeCell ref="I2:I3"/>
    <mergeCell ref="D2:D3"/>
    <mergeCell ref="E2:E3"/>
    <mergeCell ref="F2:F3"/>
    <mergeCell ref="G2:G3"/>
  </mergeCells>
  <phoneticPr fontId="3" type="noConversion"/>
  <pageMargins left="0.78740157480314965" right="0.59055118110236227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 Horas</vt:lpstr>
      <vt:lpstr>7 Horas</vt:lpstr>
      <vt:lpstr>8 Horas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Usuario1</cp:lastModifiedBy>
  <cp:lastPrinted>2021-10-04T10:56:54Z</cp:lastPrinted>
  <dcterms:created xsi:type="dcterms:W3CDTF">2016-11-24T12:59:00Z</dcterms:created>
  <dcterms:modified xsi:type="dcterms:W3CDTF">2022-09-28T11:23:41Z</dcterms:modified>
</cp:coreProperties>
</file>