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0\inasi\Documentos compartidos\Tabla de basicos\2020\"/>
    </mc:Choice>
  </mc:AlternateContent>
  <bookViews>
    <workbookView xWindow="0" yWindow="0" windowWidth="20400" windowHeight="7755" activeTab="1"/>
  </bookViews>
  <sheets>
    <sheet name="6 Horas" sheetId="1" r:id="rId1"/>
    <sheet name="7 Horas" sheetId="2" r:id="rId2"/>
    <sheet name="8 Horas" sheetId="3" r:id="rId3"/>
  </sheets>
  <calcPr calcId="152511"/>
</workbook>
</file>

<file path=xl/calcChain.xml><?xml version="1.0" encoding="utf-8"?>
<calcChain xmlns="http://schemas.openxmlformats.org/spreadsheetml/2006/main">
  <c r="E25" i="3" l="1"/>
  <c r="E25" i="2"/>
  <c r="H25" i="2" s="1"/>
  <c r="E26" i="1"/>
  <c r="E4" i="1"/>
  <c r="H25" i="3"/>
  <c r="H26" i="1"/>
  <c r="E6" i="1"/>
  <c r="C46" i="1"/>
  <c r="E4" i="3"/>
  <c r="E29" i="1"/>
  <c r="E32" i="1"/>
  <c r="E36" i="1"/>
  <c r="F36" i="1" s="1"/>
  <c r="E28" i="1"/>
  <c r="H28" i="1"/>
  <c r="E5" i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E14" i="1"/>
  <c r="H14" i="1"/>
  <c r="E19" i="1"/>
  <c r="E20" i="1"/>
  <c r="E23" i="1"/>
  <c r="H4" i="1"/>
  <c r="C44" i="1"/>
  <c r="C43" i="1"/>
  <c r="C42" i="1"/>
  <c r="C41" i="1"/>
  <c r="C40" i="1"/>
  <c r="C39" i="1"/>
  <c r="G5" i="1"/>
  <c r="G6" i="1"/>
  <c r="G7" i="1"/>
  <c r="G8" i="1"/>
  <c r="G9" i="1"/>
  <c r="G10" i="1"/>
  <c r="G11" i="1"/>
  <c r="G12" i="1"/>
  <c r="G13" i="1"/>
  <c r="G14" i="1"/>
  <c r="G23" i="1"/>
  <c r="G32" i="1"/>
  <c r="G36" i="1"/>
  <c r="F6" i="1"/>
  <c r="F7" i="1"/>
  <c r="F8" i="1"/>
  <c r="F9" i="1"/>
  <c r="F10" i="1"/>
  <c r="F11" i="1"/>
  <c r="F12" i="1"/>
  <c r="F13" i="1"/>
  <c r="F14" i="1"/>
  <c r="F4" i="1"/>
  <c r="C38" i="1"/>
  <c r="E4" i="2"/>
  <c r="E30" i="2"/>
  <c r="F30" i="2" s="1"/>
  <c r="E26" i="2"/>
  <c r="E5" i="2"/>
  <c r="E6" i="2"/>
  <c r="E7" i="2"/>
  <c r="E8" i="2"/>
  <c r="H8" i="2"/>
  <c r="E9" i="2"/>
  <c r="E10" i="2"/>
  <c r="E11" i="2"/>
  <c r="E12" i="2"/>
  <c r="H12" i="2"/>
  <c r="E13" i="2"/>
  <c r="E14" i="2"/>
  <c r="E15" i="2"/>
  <c r="E17" i="2"/>
  <c r="G17" i="2" s="1"/>
  <c r="F26" i="2"/>
  <c r="G6" i="2"/>
  <c r="G14" i="2"/>
  <c r="F7" i="2"/>
  <c r="F8" i="2"/>
  <c r="F9" i="2"/>
  <c r="F11" i="2"/>
  <c r="F12" i="2"/>
  <c r="F13" i="2"/>
  <c r="F15" i="2"/>
  <c r="E27" i="3"/>
  <c r="H27" i="3" s="1"/>
  <c r="E28" i="3"/>
  <c r="H28" i="3" s="1"/>
  <c r="E29" i="3"/>
  <c r="E30" i="3"/>
  <c r="H30" i="3" s="1"/>
  <c r="E31" i="3"/>
  <c r="E26" i="3"/>
  <c r="H26" i="3" s="1"/>
  <c r="E5" i="3"/>
  <c r="E6" i="3"/>
  <c r="E7" i="3"/>
  <c r="H7" i="3" s="1"/>
  <c r="E8" i="3"/>
  <c r="H8" i="3" s="1"/>
  <c r="E9" i="3"/>
  <c r="H9" i="3" s="1"/>
  <c r="E10" i="3"/>
  <c r="E11" i="3"/>
  <c r="E12" i="3"/>
  <c r="H12" i="3" s="1"/>
  <c r="E13" i="3"/>
  <c r="E14" i="3"/>
  <c r="E18" i="3"/>
  <c r="H18" i="3" s="1"/>
  <c r="E15" i="3"/>
  <c r="H15" i="3" s="1"/>
  <c r="E16" i="3"/>
  <c r="E17" i="3"/>
  <c r="E19" i="3"/>
  <c r="H19" i="3" s="1"/>
  <c r="E20" i="3"/>
  <c r="E21" i="3"/>
  <c r="H21" i="3" s="1"/>
  <c r="E22" i="3"/>
  <c r="E23" i="3"/>
  <c r="H23" i="3" s="1"/>
  <c r="E24" i="3"/>
  <c r="H24" i="3" s="1"/>
  <c r="H4" i="3"/>
  <c r="G8" i="3"/>
  <c r="G12" i="3"/>
  <c r="G15" i="3"/>
  <c r="G20" i="3"/>
  <c r="G24" i="3"/>
  <c r="G4" i="3"/>
  <c r="F21" i="3"/>
  <c r="F17" i="3"/>
  <c r="F7" i="3"/>
  <c r="F4" i="3"/>
  <c r="F9" i="3"/>
  <c r="F23" i="3"/>
  <c r="F27" i="3"/>
  <c r="G27" i="3"/>
  <c r="G12" i="2"/>
  <c r="G8" i="2"/>
  <c r="E23" i="2"/>
  <c r="H23" i="2" s="1"/>
  <c r="E21" i="2"/>
  <c r="E16" i="2"/>
  <c r="F16" i="2"/>
  <c r="E18" i="2"/>
  <c r="F18" i="2"/>
  <c r="E31" i="2"/>
  <c r="E29" i="2"/>
  <c r="F29" i="2" s="1"/>
  <c r="F19" i="1"/>
  <c r="H31" i="2"/>
  <c r="F31" i="2"/>
  <c r="F23" i="2"/>
  <c r="H21" i="2"/>
  <c r="F21" i="2"/>
  <c r="G21" i="2"/>
  <c r="H16" i="2"/>
  <c r="G16" i="2"/>
  <c r="G18" i="2"/>
  <c r="H13" i="2"/>
  <c r="G13" i="2"/>
  <c r="H11" i="2"/>
  <c r="G11" i="2"/>
  <c r="H9" i="2"/>
  <c r="G9" i="2"/>
  <c r="H7" i="2"/>
  <c r="G7" i="2"/>
  <c r="H5" i="2"/>
  <c r="G5" i="2"/>
  <c r="F5" i="2"/>
  <c r="H29" i="2"/>
  <c r="H20" i="1"/>
  <c r="G20" i="1"/>
  <c r="F20" i="1"/>
  <c r="H29" i="1"/>
  <c r="G29" i="1"/>
  <c r="F29" i="1"/>
  <c r="F14" i="3"/>
  <c r="F12" i="3"/>
  <c r="F10" i="3"/>
  <c r="F8" i="3"/>
  <c r="F6" i="3"/>
  <c r="F18" i="3"/>
  <c r="F15" i="3"/>
  <c r="F19" i="3"/>
  <c r="F24" i="3"/>
  <c r="F22" i="3"/>
  <c r="F26" i="3"/>
  <c r="F30" i="3"/>
  <c r="F28" i="3"/>
  <c r="G30" i="3"/>
  <c r="G28" i="3"/>
  <c r="G26" i="3"/>
  <c r="G23" i="3"/>
  <c r="G21" i="3"/>
  <c r="G19" i="3"/>
  <c r="G16" i="3"/>
  <c r="G18" i="3"/>
  <c r="G13" i="3"/>
  <c r="G11" i="3"/>
  <c r="G9" i="3"/>
  <c r="G7" i="3"/>
  <c r="G5" i="3"/>
  <c r="G29" i="2"/>
  <c r="G31" i="2"/>
  <c r="H17" i="2"/>
  <c r="F17" i="2"/>
  <c r="H26" i="2"/>
  <c r="G26" i="2"/>
  <c r="H30" i="2"/>
  <c r="G30" i="2"/>
  <c r="F28" i="1"/>
  <c r="G28" i="1"/>
  <c r="H23" i="1"/>
  <c r="F23" i="1"/>
  <c r="H5" i="1"/>
  <c r="F5" i="1"/>
  <c r="H36" i="1"/>
  <c r="C45" i="1"/>
  <c r="H18" i="2"/>
  <c r="G23" i="2"/>
  <c r="H16" i="3" l="1"/>
  <c r="F16" i="3"/>
  <c r="H13" i="3"/>
  <c r="F13" i="3"/>
  <c r="H11" i="3"/>
  <c r="F11" i="3"/>
  <c r="H5" i="3"/>
  <c r="F5" i="3"/>
  <c r="H31" i="3"/>
  <c r="F31" i="3"/>
  <c r="G31" i="3"/>
  <c r="H29" i="3"/>
  <c r="G29" i="3"/>
  <c r="F29" i="3"/>
  <c r="H15" i="2"/>
  <c r="G15" i="2"/>
  <c r="H10" i="2"/>
  <c r="G10" i="2"/>
  <c r="F10" i="2"/>
  <c r="E27" i="2"/>
  <c r="E28" i="2"/>
  <c r="E20" i="2"/>
  <c r="E22" i="2"/>
  <c r="E24" i="2"/>
  <c r="F4" i="2"/>
  <c r="G4" i="2"/>
  <c r="H4" i="2"/>
  <c r="E19" i="2"/>
  <c r="H19" i="1"/>
  <c r="G19" i="1"/>
  <c r="H32" i="1"/>
  <c r="F32" i="1"/>
  <c r="E15" i="1"/>
  <c r="E30" i="1"/>
  <c r="E31" i="1"/>
  <c r="E34" i="1"/>
  <c r="E35" i="1"/>
  <c r="E18" i="1"/>
  <c r="E16" i="1"/>
  <c r="E17" i="1"/>
  <c r="E21" i="1"/>
  <c r="E22" i="1"/>
  <c r="E24" i="1"/>
  <c r="G4" i="1"/>
  <c r="H22" i="3"/>
  <c r="G22" i="3"/>
  <c r="H20" i="3"/>
  <c r="F20" i="3"/>
  <c r="H17" i="3"/>
  <c r="G17" i="3"/>
  <c r="H14" i="3"/>
  <c r="G14" i="3"/>
  <c r="H10" i="3"/>
  <c r="G10" i="3"/>
  <c r="H6" i="3"/>
  <c r="G6" i="3"/>
  <c r="H14" i="2"/>
  <c r="F14" i="2"/>
  <c r="H6" i="2"/>
  <c r="F6" i="2"/>
  <c r="E33" i="1"/>
  <c r="H22" i="1" l="1"/>
  <c r="F22" i="1"/>
  <c r="G22" i="1"/>
  <c r="G17" i="1"/>
  <c r="H17" i="1"/>
  <c r="F17" i="1"/>
  <c r="F18" i="1"/>
  <c r="H18" i="1"/>
  <c r="G18" i="1"/>
  <c r="G34" i="1"/>
  <c r="F34" i="1"/>
  <c r="H34" i="1"/>
  <c r="G30" i="1"/>
  <c r="H30" i="1"/>
  <c r="F30" i="1"/>
  <c r="F19" i="2"/>
  <c r="G19" i="2"/>
  <c r="H19" i="2"/>
  <c r="F24" i="2"/>
  <c r="G24" i="2"/>
  <c r="H24" i="2"/>
  <c r="H20" i="2"/>
  <c r="G20" i="2"/>
  <c r="F20" i="2"/>
  <c r="G27" i="2"/>
  <c r="H27" i="2"/>
  <c r="F27" i="2"/>
  <c r="G33" i="1"/>
  <c r="H33" i="1"/>
  <c r="F33" i="1"/>
  <c r="H24" i="1"/>
  <c r="F24" i="1"/>
  <c r="G24" i="1"/>
  <c r="F21" i="1"/>
  <c r="G21" i="1"/>
  <c r="H21" i="1"/>
  <c r="F16" i="1"/>
  <c r="H16" i="1"/>
  <c r="G16" i="1"/>
  <c r="H35" i="1"/>
  <c r="F35" i="1"/>
  <c r="G35" i="1"/>
  <c r="H31" i="1"/>
  <c r="F31" i="1"/>
  <c r="G31" i="1"/>
  <c r="F15" i="1"/>
  <c r="H15" i="1"/>
  <c r="G15" i="1"/>
  <c r="H22" i="2"/>
  <c r="G22" i="2"/>
  <c r="F22" i="2"/>
  <c r="F28" i="2"/>
  <c r="H28" i="2"/>
  <c r="G28" i="2"/>
</calcChain>
</file>

<file path=xl/sharedStrings.xml><?xml version="1.0" encoding="utf-8"?>
<sst xmlns="http://schemas.openxmlformats.org/spreadsheetml/2006/main" count="182" uniqueCount="61">
  <si>
    <t>Categoria</t>
  </si>
  <si>
    <t>Nombre</t>
  </si>
  <si>
    <t>Observaciones</t>
  </si>
  <si>
    <t>Basico</t>
  </si>
  <si>
    <t>Valor Modulo</t>
  </si>
  <si>
    <t>Ant al 31/12/95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</si>
  <si>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</si>
  <si>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</si>
  <si>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</si>
  <si>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</si>
  <si>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</si>
  <si>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</si>
  <si>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</si>
  <si>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</si>
  <si>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</si>
  <si>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</si>
  <si>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</si>
  <si>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Personal</t>
  </si>
  <si>
    <t>Sub Jefe de Compras</t>
  </si>
  <si>
    <t>Jefe Centro de Computos</t>
  </si>
  <si>
    <t>Sub Tesorero</t>
  </si>
  <si>
    <t xml:space="preserve">Jefe de Compras </t>
  </si>
  <si>
    <t>Porcurador</t>
  </si>
  <si>
    <t>Tesorero</t>
  </si>
  <si>
    <t>Juez de Faltas</t>
  </si>
  <si>
    <t>Sub Contador</t>
  </si>
  <si>
    <t>Contador</t>
  </si>
  <si>
    <t>Jornalizados 6 Horas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</si>
  <si>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</si>
  <si>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</si>
  <si>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</si>
  <si>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</si>
  <si>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</si>
  <si>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</si>
  <si>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</si>
  <si>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</si>
  <si>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Sobre Cat 1 (6 Horas)</t>
  </si>
  <si>
    <t>Sobre Cat 1 (8 Horas)</t>
  </si>
  <si>
    <t>Modulos</t>
  </si>
  <si>
    <t>Destajastas</t>
  </si>
  <si>
    <t>Titulo 10%</t>
  </si>
  <si>
    <t>Gastos de Representacion</t>
  </si>
  <si>
    <t>Valor Basico para Bonificacion</t>
  </si>
  <si>
    <t>Titulo 15%</t>
  </si>
  <si>
    <t>Titulo 25%</t>
  </si>
  <si>
    <t>Titulo 30%</t>
  </si>
  <si>
    <t>Adic. Titulo 30%</t>
  </si>
  <si>
    <t>Titulo 40%</t>
  </si>
  <si>
    <t>Adic. Titulo 40%</t>
  </si>
  <si>
    <t>Sobre Cat 1 (7 Horas)</t>
  </si>
  <si>
    <t>Ant desde 01/01/06</t>
  </si>
  <si>
    <t>Ant 01/01/96 al 31/12/95</t>
  </si>
  <si>
    <t>Concejales</t>
  </si>
  <si>
    <t>Ant 01/01/96 al 31/12/05</t>
  </si>
  <si>
    <t>Jornalizados 7 Horas</t>
  </si>
  <si>
    <t>Jornalizados 8 Horas</t>
  </si>
  <si>
    <t>Jefe de Departamento Cat 16/ Arquitectos</t>
  </si>
  <si>
    <t>Contratados</t>
  </si>
  <si>
    <t>Tabla de basicos al 01/05/2020      6 HORAS</t>
  </si>
  <si>
    <t>Tabla de basicos al 01/05/2020      7 HORAS</t>
  </si>
  <si>
    <t>Tabla de basicos al 01/05/2020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</si>
</sst>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/>
    <xf numFmtId="164" fontId="0" fillId="0" borderId="1" xfId="1" applyFont="1" applyBorder="1"/>
    <xf numFmtId="0" fontId="0" fillId="0" borderId="1" xfId="1" applyNumberFormat="1" applyFont="1" applyBorder="1"/>
    <xf numFmtId="164" fontId="0" fillId="0" borderId="1" xfId="1" applyNumberFormat="1" applyFont="1" applyBorder="1" applyAlignment="1"/>
    <xf numFmtId="164" fontId="0" fillId="0" borderId="1" xfId="1" applyNumberFormat="1" applyFont="1" applyBorder="1"/>
    <xf numFmtId="0" fontId="2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5" workbookViewId="0">
      <selection activeCell="I29" sqref="I29:I35"/>
    </sheetView>
  </sheetViews>
  <sheetFormatPr baseColWidth="10" defaultRowHeight="12.75" x14ac:dyDescent="0.2"/>
  <cols>
    <col min="1" max="1" width="8.5703125" customWidth="1"/>
    <col min="2" max="2" width="36.140625" bestFit="1" customWidth="1"/>
    <col min="3" max="3" width="18.7109375" customWidth="1"/>
    <col min="4" max="4" width="11.85546875" bestFit="1" customWidth="1"/>
    <col min="5" max="5" width="12.5703125" customWidth="1"/>
    <col min="6" max="6" width="12" customWidth="1"/>
    <col min="7" max="7" width="11.85546875" customWidth="1"/>
    <col min="8" max="8" width="11.5703125" customWidth="1"/>
  </cols>
  <sheetData>
    <row r="1" spans="1:9" x14ac:dyDescent="0.2">
      <c r="A1" s="7" t="s">
        <v>58</v>
      </c>
      <c r="B1" s="7"/>
      <c r="C1" s="7"/>
      <c r="D1" s="2" t="s">
        <v>4</v>
      </c>
      <c r="E1" s="5">
        <v>59.931199999999997</v>
      </c>
      <c r="F1" s="2"/>
      <c r="G1" s="2"/>
      <c r="H1" s="1"/>
      <c r="I1" s="1"/>
    </row>
    <row r="2" spans="1:9" x14ac:dyDescent="0.2">
      <c r="A2" s="8" t="s">
        <v>0</v>
      </c>
      <c r="B2" s="8" t="s">
        <v>1</v>
      </c>
      <c r="C2" s="8" t="s">
        <v>2</v>
      </c>
      <c r="D2" s="8" t="s">
        <v>38</v>
      </c>
      <c r="E2" s="8" t="s">
        <v>3</v>
      </c>
      <c r="F2" s="8" t="s">
        <v>5</v>
      </c>
      <c r="G2" s="8" t="s">
        <v>53</v>
      </c>
      <c r="H2" s="8" t="s">
        <v>50</v>
      </c>
      <c r="I2" s="8" t="s">
        <v>6</v>
      </c>
    </row>
    <row r="3" spans="1:9" x14ac:dyDescent="0.2">
      <c r="A3" s="9"/>
      <c r="B3" s="9"/>
      <c r="C3" s="9"/>
      <c r="D3" s="9"/>
      <c r="E3" s="9"/>
      <c r="F3" s="9"/>
      <c r="G3" s="9"/>
      <c r="H3" s="9"/>
      <c r="I3" s="9"/>
    </row>
    <row r="4" spans="1:9" x14ac:dyDescent="0.2">
      <c r="A4" s="1">
        <v>1</v>
      </c>
      <c r="B4" s="1" t="s">
        <v>7</v>
      </c>
      <c r="C4" s="1"/>
      <c r="D4" s="1">
        <v>138</v>
      </c>
      <c r="E4" s="3">
        <f>D4*$E$1</f>
        <v>8270.5056000000004</v>
      </c>
      <c r="F4" s="3">
        <f>E4*0.03</f>
        <v>248.11516800000001</v>
      </c>
      <c r="G4" s="3">
        <f>E4*0.01</f>
        <v>82.705055999999999</v>
      </c>
      <c r="H4" s="3">
        <f>E4*0.03</f>
        <v>248.11516800000001</v>
      </c>
      <c r="I4" s="3">
        <v>8000</v>
      </c>
    </row>
    <row r="5" spans="1:9" x14ac:dyDescent="0.2">
      <c r="A5" s="1">
        <v>4</v>
      </c>
      <c r="B5" s="1" t="s">
        <v>8</v>
      </c>
      <c r="C5" s="1"/>
      <c r="D5" s="1">
        <v>145</v>
      </c>
      <c r="E5" s="3">
        <f>D5*$E$1</f>
        <v>8690.0239999999994</v>
      </c>
      <c r="F5" s="3">
        <f t="shared" ref="F5:F16" si="0">E5*0.03</f>
        <v>260.70071999999999</v>
      </c>
      <c r="G5" s="3">
        <f t="shared" ref="G5:G36" si="1">E5*0.01</f>
        <v>86.900239999999997</v>
      </c>
      <c r="H5" s="3">
        <f t="shared" ref="H5:H24" si="2">E5*0.03</f>
        <v>260.70071999999999</v>
      </c>
      <c r="I5" s="3">
        <v>8000</v>
      </c>
    </row>
    <row r="6" spans="1:9" x14ac:dyDescent="0.2">
      <c r="A6" s="1">
        <v>6</v>
      </c>
      <c r="B6" s="1" t="s">
        <v>9</v>
      </c>
      <c r="C6" s="1"/>
      <c r="D6" s="1">
        <v>152</v>
      </c>
      <c r="E6" s="3">
        <f t="shared" ref="E6:E14" si="3">D6*$E$1</f>
        <v>9109.5424000000003</v>
      </c>
      <c r="F6" s="3">
        <f t="shared" si="0"/>
        <v>273.286272</v>
      </c>
      <c r="G6" s="3">
        <f t="shared" si="1"/>
        <v>91.095424000000008</v>
      </c>
      <c r="H6" s="3">
        <f t="shared" si="2"/>
        <v>273.286272</v>
      </c>
      <c r="I6" s="3">
        <v>8000</v>
      </c>
    </row>
    <row r="7" spans="1:9" x14ac:dyDescent="0.2">
      <c r="A7" s="1">
        <v>8</v>
      </c>
      <c r="B7" s="1" t="s">
        <v>10</v>
      </c>
      <c r="C7" s="1"/>
      <c r="D7" s="1">
        <v>165</v>
      </c>
      <c r="E7" s="3">
        <f t="shared" si="3"/>
        <v>9888.6479999999992</v>
      </c>
      <c r="F7" s="3">
        <f t="shared" si="0"/>
        <v>296.65943999999996</v>
      </c>
      <c r="G7" s="3">
        <f t="shared" si="1"/>
        <v>98.886479999999992</v>
      </c>
      <c r="H7" s="3">
        <f t="shared" si="2"/>
        <v>296.65943999999996</v>
      </c>
      <c r="I7" s="3">
        <v>8000</v>
      </c>
    </row>
    <row r="8" spans="1:9" x14ac:dyDescent="0.2">
      <c r="A8" s="1">
        <v>10</v>
      </c>
      <c r="B8" s="1" t="s">
        <v>11</v>
      </c>
      <c r="C8" s="1"/>
      <c r="D8" s="1">
        <v>177</v>
      </c>
      <c r="E8" s="3">
        <f t="shared" si="3"/>
        <v>10607.822399999999</v>
      </c>
      <c r="F8" s="3">
        <f t="shared" si="0"/>
        <v>318.23467199999999</v>
      </c>
      <c r="G8" s="3">
        <f t="shared" si="1"/>
        <v>106.07822399999999</v>
      </c>
      <c r="H8" s="3">
        <f t="shared" si="2"/>
        <v>318.23467199999999</v>
      </c>
      <c r="I8" s="3">
        <v>8000</v>
      </c>
    </row>
    <row r="9" spans="1:9" x14ac:dyDescent="0.2">
      <c r="A9" s="1">
        <v>11</v>
      </c>
      <c r="B9" s="1" t="s">
        <v>12</v>
      </c>
      <c r="C9" s="1"/>
      <c r="D9" s="1">
        <v>185</v>
      </c>
      <c r="E9" s="3">
        <f t="shared" si="3"/>
        <v>11087.271999999999</v>
      </c>
      <c r="F9" s="3">
        <f t="shared" si="0"/>
        <v>332.61815999999993</v>
      </c>
      <c r="G9" s="3">
        <f t="shared" si="1"/>
        <v>110.87271999999999</v>
      </c>
      <c r="H9" s="3">
        <f t="shared" si="2"/>
        <v>332.61815999999993</v>
      </c>
      <c r="I9" s="3">
        <v>8000</v>
      </c>
    </row>
    <row r="10" spans="1:9" x14ac:dyDescent="0.2">
      <c r="A10" s="1">
        <v>12</v>
      </c>
      <c r="B10" s="1" t="s">
        <v>13</v>
      </c>
      <c r="C10" s="1"/>
      <c r="D10" s="1">
        <v>195</v>
      </c>
      <c r="E10" s="3">
        <f t="shared" si="3"/>
        <v>11686.583999999999</v>
      </c>
      <c r="F10" s="3">
        <f t="shared" si="0"/>
        <v>350.59751999999997</v>
      </c>
      <c r="G10" s="3">
        <f t="shared" si="1"/>
        <v>116.86583999999999</v>
      </c>
      <c r="H10" s="3">
        <f t="shared" si="2"/>
        <v>350.59751999999997</v>
      </c>
      <c r="I10" s="3">
        <v>8000</v>
      </c>
    </row>
    <row r="11" spans="1:9" x14ac:dyDescent="0.2">
      <c r="A11" s="1">
        <v>13</v>
      </c>
      <c r="B11" s="1" t="s">
        <v>14</v>
      </c>
      <c r="C11" s="1"/>
      <c r="D11" s="1">
        <v>212</v>
      </c>
      <c r="E11" s="3">
        <f t="shared" si="3"/>
        <v>12705.4144</v>
      </c>
      <c r="F11" s="3">
        <f t="shared" si="0"/>
        <v>381.16243199999997</v>
      </c>
      <c r="G11" s="3">
        <f t="shared" si="1"/>
        <v>127.05414399999999</v>
      </c>
      <c r="H11" s="3">
        <f t="shared" si="2"/>
        <v>381.16243199999997</v>
      </c>
      <c r="I11" s="3">
        <v>8000</v>
      </c>
    </row>
    <row r="12" spans="1:9" x14ac:dyDescent="0.2">
      <c r="A12" s="1">
        <v>14</v>
      </c>
      <c r="B12" s="1" t="s">
        <v>15</v>
      </c>
      <c r="C12" s="1"/>
      <c r="D12" s="1">
        <v>233</v>
      </c>
      <c r="E12" s="3">
        <f t="shared" si="3"/>
        <v>13963.969599999999</v>
      </c>
      <c r="F12" s="3">
        <f t="shared" si="0"/>
        <v>418.91908799999993</v>
      </c>
      <c r="G12" s="3">
        <f t="shared" si="1"/>
        <v>139.63969599999999</v>
      </c>
      <c r="H12" s="3">
        <f t="shared" si="2"/>
        <v>418.91908799999993</v>
      </c>
      <c r="I12" s="3">
        <v>8000</v>
      </c>
    </row>
    <row r="13" spans="1:9" x14ac:dyDescent="0.2">
      <c r="A13" s="1">
        <v>15</v>
      </c>
      <c r="B13" s="1" t="s">
        <v>16</v>
      </c>
      <c r="C13" s="1"/>
      <c r="D13" s="1">
        <v>279</v>
      </c>
      <c r="E13" s="3">
        <f t="shared" si="3"/>
        <v>16720.804799999998</v>
      </c>
      <c r="F13" s="3">
        <f t="shared" si="0"/>
        <v>501.62414399999994</v>
      </c>
      <c r="G13" s="3">
        <f t="shared" si="1"/>
        <v>167.20804799999999</v>
      </c>
      <c r="H13" s="3">
        <f t="shared" si="2"/>
        <v>501.62414399999994</v>
      </c>
      <c r="I13" s="3">
        <v>8000</v>
      </c>
    </row>
    <row r="14" spans="1:9" x14ac:dyDescent="0.2">
      <c r="A14" s="1">
        <v>16</v>
      </c>
      <c r="B14" s="1" t="s">
        <v>56</v>
      </c>
      <c r="C14" s="1"/>
      <c r="D14" s="1">
        <v>307</v>
      </c>
      <c r="E14" s="3">
        <f t="shared" si="3"/>
        <v>18398.878399999998</v>
      </c>
      <c r="F14" s="3">
        <f t="shared" si="0"/>
        <v>551.96635199999992</v>
      </c>
      <c r="G14" s="3">
        <f t="shared" si="1"/>
        <v>183.98878399999998</v>
      </c>
      <c r="H14" s="3">
        <f t="shared" si="2"/>
        <v>551.96635199999992</v>
      </c>
      <c r="I14" s="3">
        <v>8000</v>
      </c>
    </row>
    <row r="15" spans="1:9" x14ac:dyDescent="0.2">
      <c r="A15" s="1">
        <v>20</v>
      </c>
      <c r="B15" s="1" t="s">
        <v>18</v>
      </c>
      <c r="C15" s="1" t="s">
        <v>36</v>
      </c>
      <c r="D15" s="1">
        <v>3</v>
      </c>
      <c r="E15" s="3">
        <f>D15*$E$4</f>
        <v>24811.516800000001</v>
      </c>
      <c r="F15" s="3">
        <f t="shared" si="0"/>
        <v>744.34550400000001</v>
      </c>
      <c r="G15" s="3">
        <f t="shared" si="1"/>
        <v>248.11516800000001</v>
      </c>
      <c r="H15" s="3">
        <f t="shared" si="2"/>
        <v>744.34550400000001</v>
      </c>
      <c r="I15" s="3">
        <v>8000</v>
      </c>
    </row>
    <row r="16" spans="1:9" x14ac:dyDescent="0.2">
      <c r="A16" s="1">
        <v>22</v>
      </c>
      <c r="B16" s="1" t="s">
        <v>19</v>
      </c>
      <c r="C16" s="1" t="s">
        <v>36</v>
      </c>
      <c r="D16" s="1">
        <v>3.5</v>
      </c>
      <c r="E16" s="3">
        <f t="shared" ref="E16:E24" si="4">D16*$E$4</f>
        <v>28946.7696</v>
      </c>
      <c r="F16" s="3">
        <f t="shared" si="0"/>
        <v>868.40308799999991</v>
      </c>
      <c r="G16" s="3">
        <f t="shared" si="1"/>
        <v>289.46769599999999</v>
      </c>
      <c r="H16" s="3">
        <f t="shared" si="2"/>
        <v>868.40308799999991</v>
      </c>
      <c r="I16" s="3">
        <v>8000</v>
      </c>
    </row>
    <row r="17" spans="1:9" x14ac:dyDescent="0.2">
      <c r="A17" s="1">
        <v>23</v>
      </c>
      <c r="B17" s="1" t="s">
        <v>20</v>
      </c>
      <c r="C17" s="1" t="s">
        <v>36</v>
      </c>
      <c r="D17" s="1">
        <v>3.5</v>
      </c>
      <c r="E17" s="3">
        <f t="shared" si="4"/>
        <v>28946.7696</v>
      </c>
      <c r="F17" s="3">
        <f>E17*0.025</f>
        <v>723.66924000000006</v>
      </c>
      <c r="G17" s="3">
        <f t="shared" si="1"/>
        <v>289.46769599999999</v>
      </c>
      <c r="H17" s="3">
        <f t="shared" si="2"/>
        <v>868.40308799999991</v>
      </c>
      <c r="I17" s="3">
        <v>8000</v>
      </c>
    </row>
    <row r="18" spans="1:9" x14ac:dyDescent="0.2">
      <c r="A18" s="1">
        <v>24</v>
      </c>
      <c r="B18" s="1" t="s">
        <v>17</v>
      </c>
      <c r="C18" s="1" t="s">
        <v>36</v>
      </c>
      <c r="D18" s="1">
        <v>4.5</v>
      </c>
      <c r="E18" s="3">
        <f>D18*$E$4</f>
        <v>37217.275200000004</v>
      </c>
      <c r="F18" s="3">
        <f>E18*0.03</f>
        <v>1116.5182560000001</v>
      </c>
      <c r="G18" s="3">
        <f>E18*0.01</f>
        <v>372.17275200000006</v>
      </c>
      <c r="H18" s="3">
        <f>E18*0.03</f>
        <v>1116.5182560000001</v>
      </c>
      <c r="I18" s="3">
        <v>8000</v>
      </c>
    </row>
    <row r="19" spans="1:9" x14ac:dyDescent="0.2">
      <c r="A19" s="1">
        <v>24</v>
      </c>
      <c r="B19" s="1" t="s">
        <v>21</v>
      </c>
      <c r="C19" s="1" t="s">
        <v>36</v>
      </c>
      <c r="D19" s="1">
        <v>4.5</v>
      </c>
      <c r="E19" s="3">
        <f t="shared" si="4"/>
        <v>37217.275200000004</v>
      </c>
      <c r="F19" s="3">
        <f>E19*0.03</f>
        <v>1116.5182560000001</v>
      </c>
      <c r="G19" s="3">
        <f t="shared" si="1"/>
        <v>372.17275200000006</v>
      </c>
      <c r="H19" s="3">
        <f t="shared" si="2"/>
        <v>1116.5182560000001</v>
      </c>
      <c r="I19" s="3">
        <v>8000</v>
      </c>
    </row>
    <row r="20" spans="1:9" x14ac:dyDescent="0.2">
      <c r="A20" s="1">
        <v>25</v>
      </c>
      <c r="B20" s="1" t="s">
        <v>22</v>
      </c>
      <c r="C20" s="1" t="s">
        <v>36</v>
      </c>
      <c r="D20" s="1">
        <v>4.5</v>
      </c>
      <c r="E20" s="3">
        <f t="shared" si="4"/>
        <v>37217.275200000004</v>
      </c>
      <c r="F20" s="3">
        <f>E20*0.025</f>
        <v>930.43188000000009</v>
      </c>
      <c r="G20" s="3">
        <f t="shared" si="1"/>
        <v>372.17275200000006</v>
      </c>
      <c r="H20" s="3">
        <f t="shared" si="2"/>
        <v>1116.5182560000001</v>
      </c>
      <c r="I20" s="3">
        <v>8000</v>
      </c>
    </row>
    <row r="21" spans="1:9" x14ac:dyDescent="0.2">
      <c r="A21" s="1">
        <v>26</v>
      </c>
      <c r="B21" s="1" t="s">
        <v>23</v>
      </c>
      <c r="C21" s="1" t="s">
        <v>36</v>
      </c>
      <c r="D21" s="1">
        <v>4.5</v>
      </c>
      <c r="E21" s="3">
        <f t="shared" si="4"/>
        <v>37217.275200000004</v>
      </c>
      <c r="F21" s="3">
        <f>E21*0.025</f>
        <v>930.43188000000009</v>
      </c>
      <c r="G21" s="3">
        <f t="shared" si="1"/>
        <v>372.17275200000006</v>
      </c>
      <c r="H21" s="3">
        <f t="shared" si="2"/>
        <v>1116.5182560000001</v>
      </c>
      <c r="I21" s="3">
        <v>8000</v>
      </c>
    </row>
    <row r="22" spans="1:9" x14ac:dyDescent="0.2">
      <c r="A22" s="1">
        <v>27</v>
      </c>
      <c r="B22" s="1" t="s">
        <v>24</v>
      </c>
      <c r="C22" s="1" t="s">
        <v>36</v>
      </c>
      <c r="D22" s="1">
        <v>4.5</v>
      </c>
      <c r="E22" s="3">
        <f t="shared" si="4"/>
        <v>37217.275200000004</v>
      </c>
      <c r="F22" s="3">
        <f>E22*0.025</f>
        <v>930.43188000000009</v>
      </c>
      <c r="G22" s="3">
        <f t="shared" si="1"/>
        <v>372.17275200000006</v>
      </c>
      <c r="H22" s="3">
        <f t="shared" si="2"/>
        <v>1116.5182560000001</v>
      </c>
      <c r="I22" s="3">
        <v>8000</v>
      </c>
    </row>
    <row r="23" spans="1:9" x14ac:dyDescent="0.2">
      <c r="A23" s="1">
        <v>28</v>
      </c>
      <c r="B23" s="1" t="s">
        <v>25</v>
      </c>
      <c r="C23" s="1" t="s">
        <v>36</v>
      </c>
      <c r="D23" s="1">
        <v>4.5</v>
      </c>
      <c r="E23" s="3">
        <f t="shared" si="4"/>
        <v>37217.275200000004</v>
      </c>
      <c r="F23" s="3">
        <f>E23*0.025</f>
        <v>930.43188000000009</v>
      </c>
      <c r="G23" s="3">
        <f t="shared" si="1"/>
        <v>372.17275200000006</v>
      </c>
      <c r="H23" s="3">
        <f t="shared" si="2"/>
        <v>1116.5182560000001</v>
      </c>
      <c r="I23" s="3">
        <v>8000</v>
      </c>
    </row>
    <row r="24" spans="1:9" x14ac:dyDescent="0.2">
      <c r="A24" s="1">
        <v>30</v>
      </c>
      <c r="B24" s="1" t="s">
        <v>26</v>
      </c>
      <c r="C24" s="1" t="s">
        <v>36</v>
      </c>
      <c r="D24" s="1">
        <v>6</v>
      </c>
      <c r="E24" s="3">
        <f t="shared" si="4"/>
        <v>49623.033600000002</v>
      </c>
      <c r="F24" s="3">
        <f>E24*0.025</f>
        <v>1240.5758400000002</v>
      </c>
      <c r="G24" s="3">
        <f t="shared" si="1"/>
        <v>496.23033600000002</v>
      </c>
      <c r="H24" s="3">
        <f t="shared" si="2"/>
        <v>1488.691008</v>
      </c>
      <c r="I24" s="3">
        <v>8000</v>
      </c>
    </row>
    <row r="25" spans="1:9" x14ac:dyDescent="0.2">
      <c r="A25" s="1">
        <v>31</v>
      </c>
      <c r="B25" s="1" t="s">
        <v>39</v>
      </c>
      <c r="C25" s="3">
        <v>425.96</v>
      </c>
      <c r="D25" s="1"/>
      <c r="E25" s="3"/>
      <c r="F25" s="3"/>
      <c r="G25" s="3"/>
      <c r="H25" s="3"/>
      <c r="I25" s="3"/>
    </row>
    <row r="26" spans="1:9" x14ac:dyDescent="0.2">
      <c r="A26" s="1">
        <v>32</v>
      </c>
      <c r="B26" s="1" t="s">
        <v>27</v>
      </c>
      <c r="C26" s="6"/>
      <c r="D26" s="1">
        <v>138</v>
      </c>
      <c r="E26" s="3">
        <f>D26*E1</f>
        <v>8270.5056000000004</v>
      </c>
      <c r="F26" s="3"/>
      <c r="G26" s="3"/>
      <c r="H26" s="3">
        <f>E26*0.03</f>
        <v>248.11516800000001</v>
      </c>
      <c r="I26" s="3">
        <v>8000</v>
      </c>
    </row>
    <row r="27" spans="1:9" x14ac:dyDescent="0.2">
      <c r="A27" s="1">
        <v>35</v>
      </c>
      <c r="B27" s="1" t="s">
        <v>57</v>
      </c>
      <c r="C27" s="6"/>
      <c r="D27" s="1"/>
      <c r="E27" s="3">
        <v>21741.439999999999</v>
      </c>
      <c r="F27" s="3"/>
      <c r="G27" s="3"/>
      <c r="H27" s="3"/>
      <c r="I27" s="3"/>
    </row>
    <row r="28" spans="1:9" x14ac:dyDescent="0.2">
      <c r="A28" s="1">
        <v>40</v>
      </c>
      <c r="B28" s="1" t="s">
        <v>52</v>
      </c>
      <c r="C28" s="1" t="s">
        <v>37</v>
      </c>
      <c r="D28" s="1">
        <v>3.5</v>
      </c>
      <c r="E28" s="3">
        <f>'8 Horas'!E4*'6 Horas'!D28</f>
        <v>38595.692799999997</v>
      </c>
      <c r="F28" s="3">
        <f>E28*0.03</f>
        <v>1157.870784</v>
      </c>
      <c r="G28" s="3">
        <f t="shared" si="1"/>
        <v>385.956928</v>
      </c>
      <c r="H28" s="3">
        <f>E28*0.01</f>
        <v>385.956928</v>
      </c>
      <c r="I28" s="3"/>
    </row>
    <row r="29" spans="1:9" x14ac:dyDescent="0.2">
      <c r="A29" s="1">
        <v>41</v>
      </c>
      <c r="B29" s="1" t="s">
        <v>28</v>
      </c>
      <c r="C29" s="1" t="s">
        <v>37</v>
      </c>
      <c r="D29" s="1">
        <v>4</v>
      </c>
      <c r="E29" s="3">
        <f>'8 Horas'!E4*'6 Horas'!D29</f>
        <v>44109.3632</v>
      </c>
      <c r="F29" s="3">
        <f>E29*0.01</f>
        <v>441.09363200000001</v>
      </c>
      <c r="G29" s="3">
        <f t="shared" si="1"/>
        <v>441.09363200000001</v>
      </c>
      <c r="H29" s="3">
        <f t="shared" ref="H29:H36" si="5">E29*0.01</f>
        <v>441.09363200000001</v>
      </c>
      <c r="I29" s="3">
        <v>8000</v>
      </c>
    </row>
    <row r="30" spans="1:9" x14ac:dyDescent="0.2">
      <c r="A30" s="1">
        <v>50</v>
      </c>
      <c r="B30" s="1" t="s">
        <v>29</v>
      </c>
      <c r="C30" s="1" t="s">
        <v>36</v>
      </c>
      <c r="D30" s="1">
        <v>3.7</v>
      </c>
      <c r="E30" s="3">
        <f t="shared" ref="E30:E35" si="6">D30*$E$4</f>
        <v>30600.870720000003</v>
      </c>
      <c r="F30" s="3">
        <f t="shared" ref="F30:F36" si="7">E30*0.01</f>
        <v>306.00870720000006</v>
      </c>
      <c r="G30" s="3">
        <f t="shared" si="1"/>
        <v>306.00870720000006</v>
      </c>
      <c r="H30" s="3">
        <f t="shared" si="5"/>
        <v>306.00870720000006</v>
      </c>
      <c r="I30" s="3">
        <v>8000</v>
      </c>
    </row>
    <row r="31" spans="1:9" x14ac:dyDescent="0.2">
      <c r="A31" s="1">
        <v>51</v>
      </c>
      <c r="B31" s="1" t="s">
        <v>30</v>
      </c>
      <c r="C31" s="1" t="s">
        <v>36</v>
      </c>
      <c r="D31" s="1">
        <v>4</v>
      </c>
      <c r="E31" s="3">
        <f t="shared" si="6"/>
        <v>33082.022400000002</v>
      </c>
      <c r="F31" s="3">
        <f t="shared" si="7"/>
        <v>330.820224</v>
      </c>
      <c r="G31" s="3">
        <f t="shared" si="1"/>
        <v>330.820224</v>
      </c>
      <c r="H31" s="3">
        <f t="shared" si="5"/>
        <v>330.820224</v>
      </c>
      <c r="I31" s="3">
        <v>8000</v>
      </c>
    </row>
    <row r="32" spans="1:9" x14ac:dyDescent="0.2">
      <c r="A32" s="1">
        <v>52</v>
      </c>
      <c r="B32" s="1" t="s">
        <v>31</v>
      </c>
      <c r="C32" s="1" t="s">
        <v>36</v>
      </c>
      <c r="D32" s="1">
        <v>4</v>
      </c>
      <c r="E32" s="3">
        <f t="shared" si="6"/>
        <v>33082.022400000002</v>
      </c>
      <c r="F32" s="3">
        <f t="shared" si="7"/>
        <v>330.820224</v>
      </c>
      <c r="G32" s="3">
        <f t="shared" si="1"/>
        <v>330.820224</v>
      </c>
      <c r="H32" s="3">
        <f t="shared" si="5"/>
        <v>330.820224</v>
      </c>
      <c r="I32" s="3">
        <v>8000</v>
      </c>
    </row>
    <row r="33" spans="1:9" ht="13.5" customHeight="1" x14ac:dyDescent="0.2">
      <c r="A33" s="1">
        <v>53</v>
      </c>
      <c r="B33" s="1" t="s">
        <v>32</v>
      </c>
      <c r="C33" s="1" t="s">
        <v>36</v>
      </c>
      <c r="D33" s="1">
        <v>4.5</v>
      </c>
      <c r="E33" s="3">
        <f t="shared" si="6"/>
        <v>37217.275200000004</v>
      </c>
      <c r="F33" s="3">
        <f t="shared" si="7"/>
        <v>372.17275200000006</v>
      </c>
      <c r="G33" s="3">
        <f t="shared" si="1"/>
        <v>372.17275200000006</v>
      </c>
      <c r="H33" s="3">
        <f t="shared" si="5"/>
        <v>372.17275200000006</v>
      </c>
      <c r="I33" s="3">
        <v>8000</v>
      </c>
    </row>
    <row r="34" spans="1:9" x14ac:dyDescent="0.2">
      <c r="A34" s="1">
        <v>54</v>
      </c>
      <c r="B34" s="1" t="s">
        <v>33</v>
      </c>
      <c r="C34" s="1" t="s">
        <v>36</v>
      </c>
      <c r="D34" s="1">
        <v>5.5</v>
      </c>
      <c r="E34" s="3">
        <f t="shared" si="6"/>
        <v>45487.7808</v>
      </c>
      <c r="F34" s="3">
        <f t="shared" si="7"/>
        <v>454.87780800000002</v>
      </c>
      <c r="G34" s="3">
        <f t="shared" si="1"/>
        <v>454.87780800000002</v>
      </c>
      <c r="H34" s="3">
        <f t="shared" si="5"/>
        <v>454.87780800000002</v>
      </c>
      <c r="I34" s="3">
        <v>8000</v>
      </c>
    </row>
    <row r="35" spans="1:9" x14ac:dyDescent="0.2">
      <c r="A35" s="1">
        <v>55</v>
      </c>
      <c r="B35" s="1" t="s">
        <v>34</v>
      </c>
      <c r="C35" s="1" t="s">
        <v>36</v>
      </c>
      <c r="D35" s="1">
        <v>6.5</v>
      </c>
      <c r="E35" s="3">
        <f t="shared" si="6"/>
        <v>53758.286400000005</v>
      </c>
      <c r="F35" s="3">
        <f t="shared" si="7"/>
        <v>537.58286400000009</v>
      </c>
      <c r="G35" s="3">
        <f t="shared" si="1"/>
        <v>537.58286400000009</v>
      </c>
      <c r="H35" s="3">
        <f t="shared" si="5"/>
        <v>537.58286400000009</v>
      </c>
      <c r="I35" s="3">
        <v>8000</v>
      </c>
    </row>
    <row r="36" spans="1:9" x14ac:dyDescent="0.2">
      <c r="A36" s="1">
        <v>60</v>
      </c>
      <c r="B36" s="1" t="s">
        <v>35</v>
      </c>
      <c r="C36" s="1" t="s">
        <v>37</v>
      </c>
      <c r="D36" s="1">
        <v>14</v>
      </c>
      <c r="E36" s="3">
        <f>D36*'8 Horas'!E4</f>
        <v>154382.77119999999</v>
      </c>
      <c r="F36" s="3">
        <f t="shared" si="7"/>
        <v>1543.827712</v>
      </c>
      <c r="G36" s="3">
        <f t="shared" si="1"/>
        <v>1543.827712</v>
      </c>
      <c r="H36" s="3">
        <f t="shared" si="5"/>
        <v>1543.827712</v>
      </c>
      <c r="I36" s="3"/>
    </row>
    <row r="38" spans="1:9" x14ac:dyDescent="0.2">
      <c r="B38" s="1" t="s">
        <v>40</v>
      </c>
      <c r="C38" s="3">
        <f>E7*0.1</f>
        <v>988.86479999999995</v>
      </c>
    </row>
    <row r="39" spans="1:9" x14ac:dyDescent="0.2">
      <c r="B39" s="1" t="s">
        <v>43</v>
      </c>
      <c r="C39" s="3">
        <f>E7*0.15</f>
        <v>1483.2971999999997</v>
      </c>
    </row>
    <row r="40" spans="1:9" x14ac:dyDescent="0.2">
      <c r="B40" s="1" t="s">
        <v>44</v>
      </c>
      <c r="C40" s="3">
        <f>E7*0.25</f>
        <v>2472.1619999999998</v>
      </c>
    </row>
    <row r="41" spans="1:9" x14ac:dyDescent="0.2">
      <c r="B41" s="1" t="s">
        <v>45</v>
      </c>
      <c r="C41" s="3">
        <f>E7*0.3</f>
        <v>2966.5943999999995</v>
      </c>
    </row>
    <row r="42" spans="1:9" x14ac:dyDescent="0.2">
      <c r="B42" s="1" t="s">
        <v>46</v>
      </c>
      <c r="C42" s="3">
        <f>E7*0.05</f>
        <v>494.43239999999997</v>
      </c>
    </row>
    <row r="43" spans="1:9" x14ac:dyDescent="0.2">
      <c r="B43" s="1" t="s">
        <v>47</v>
      </c>
      <c r="C43" s="3">
        <f>E7*0.4</f>
        <v>3955.4591999999998</v>
      </c>
    </row>
    <row r="44" spans="1:9" x14ac:dyDescent="0.2">
      <c r="B44" s="1" t="s">
        <v>48</v>
      </c>
      <c r="C44" s="3">
        <f>E7*0.1</f>
        <v>988.86479999999995</v>
      </c>
    </row>
    <row r="45" spans="1:9" x14ac:dyDescent="0.2">
      <c r="B45" s="1" t="s">
        <v>41</v>
      </c>
      <c r="C45" s="3">
        <f>E36*0.15</f>
        <v>23157.415679999998</v>
      </c>
    </row>
    <row r="46" spans="1:9" x14ac:dyDescent="0.2">
      <c r="B46" s="1" t="s">
        <v>42</v>
      </c>
      <c r="C46" s="3">
        <f>E6*0.01</f>
        <v>91.095424000000008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35433070866141736" right="0.19685039370078741" top="0.19685039370078741" bottom="0.31496062992125984" header="0.11811023622047245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16" workbookViewId="0">
      <selection activeCell="A2" sqref="A2:A3"/>
    </sheetView>
  </sheetViews>
  <sheetFormatPr baseColWidth="10" defaultRowHeight="12.75" x14ac:dyDescent="0.2"/>
  <cols>
    <col min="1" max="1" width="8.85546875" bestFit="1" customWidth="1"/>
    <col min="2" max="2" width="36.140625" bestFit="1" customWidth="1"/>
    <col min="3" max="3" width="19.140625" bestFit="1" customWidth="1"/>
    <col min="5" max="5" width="11.5703125" customWidth="1"/>
    <col min="6" max="6" width="13.5703125" bestFit="1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7" t="s">
        <v>59</v>
      </c>
      <c r="B1" s="7"/>
      <c r="C1" s="7"/>
      <c r="D1" s="2" t="s">
        <v>4</v>
      </c>
      <c r="E1" s="5">
        <v>59.931199999999997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1">
        <v>161</v>
      </c>
      <c r="E4" s="3">
        <f>D4*$E$1</f>
        <v>9648.9231999999993</v>
      </c>
      <c r="F4" s="3">
        <f>E4*0.03</f>
        <v>289.46769599999999</v>
      </c>
      <c r="G4" s="3">
        <f>E4*0.01</f>
        <v>96.489232000000001</v>
      </c>
      <c r="H4" s="3">
        <f>E4*0.03</f>
        <v>289.46769599999999</v>
      </c>
      <c r="I4" s="3">
        <v>8000</v>
      </c>
    </row>
    <row r="5" spans="1:9" x14ac:dyDescent="0.2">
      <c r="A5" s="1">
        <v>4</v>
      </c>
      <c r="B5" s="1" t="s">
        <v>8</v>
      </c>
      <c r="C5" s="1"/>
      <c r="D5" s="1">
        <v>169</v>
      </c>
      <c r="E5" s="3">
        <f t="shared" ref="E5:E14" si="0">D5*$E$1</f>
        <v>10128.372799999999</v>
      </c>
      <c r="F5" s="3">
        <f t="shared" ref="F5:F16" si="1">E5*0.03</f>
        <v>303.85118399999999</v>
      </c>
      <c r="G5" s="3">
        <f t="shared" ref="G5:G30" si="2">E5*0.01</f>
        <v>101.283728</v>
      </c>
      <c r="H5" s="3">
        <f t="shared" ref="H5:H24" si="3">E5*0.03</f>
        <v>303.85118399999999</v>
      </c>
      <c r="I5" s="3">
        <v>8000</v>
      </c>
    </row>
    <row r="6" spans="1:9" x14ac:dyDescent="0.2">
      <c r="A6" s="1">
        <v>6</v>
      </c>
      <c r="B6" s="1" t="s">
        <v>9</v>
      </c>
      <c r="C6" s="1"/>
      <c r="D6" s="1">
        <v>177</v>
      </c>
      <c r="E6" s="3">
        <f t="shared" si="0"/>
        <v>10607.822399999999</v>
      </c>
      <c r="F6" s="3">
        <f t="shared" si="1"/>
        <v>318.23467199999999</v>
      </c>
      <c r="G6" s="3">
        <f t="shared" si="2"/>
        <v>106.07822399999999</v>
      </c>
      <c r="H6" s="3">
        <f t="shared" si="3"/>
        <v>318.23467199999999</v>
      </c>
      <c r="I6" s="3">
        <v>8000</v>
      </c>
    </row>
    <row r="7" spans="1:9" x14ac:dyDescent="0.2">
      <c r="A7" s="1">
        <v>8</v>
      </c>
      <c r="B7" s="1" t="s">
        <v>10</v>
      </c>
      <c r="C7" s="1"/>
      <c r="D7" s="1">
        <v>191</v>
      </c>
      <c r="E7" s="3">
        <f t="shared" si="0"/>
        <v>11446.859199999999</v>
      </c>
      <c r="F7" s="3">
        <f t="shared" si="1"/>
        <v>343.40577599999995</v>
      </c>
      <c r="G7" s="3">
        <f t="shared" si="2"/>
        <v>114.46859199999999</v>
      </c>
      <c r="H7" s="3">
        <f t="shared" si="3"/>
        <v>343.40577599999995</v>
      </c>
      <c r="I7" s="3">
        <v>8000</v>
      </c>
    </row>
    <row r="8" spans="1:9" x14ac:dyDescent="0.2">
      <c r="A8" s="1">
        <v>10</v>
      </c>
      <c r="B8" s="1" t="s">
        <v>11</v>
      </c>
      <c r="C8" s="1"/>
      <c r="D8" s="1">
        <v>205</v>
      </c>
      <c r="E8" s="3">
        <f t="shared" si="0"/>
        <v>12285.895999999999</v>
      </c>
      <c r="F8" s="3">
        <f t="shared" si="1"/>
        <v>368.57687999999996</v>
      </c>
      <c r="G8" s="3">
        <f t="shared" si="2"/>
        <v>122.85896</v>
      </c>
      <c r="H8" s="3">
        <f t="shared" si="3"/>
        <v>368.57687999999996</v>
      </c>
      <c r="I8" s="3">
        <v>8000</v>
      </c>
    </row>
    <row r="9" spans="1:9" x14ac:dyDescent="0.2">
      <c r="A9" s="1">
        <v>11</v>
      </c>
      <c r="B9" s="1" t="s">
        <v>12</v>
      </c>
      <c r="C9" s="1"/>
      <c r="D9" s="1">
        <v>215</v>
      </c>
      <c r="E9" s="3">
        <f t="shared" si="0"/>
        <v>12885.207999999999</v>
      </c>
      <c r="F9" s="3">
        <f t="shared" si="1"/>
        <v>386.55623999999995</v>
      </c>
      <c r="G9" s="3">
        <f t="shared" si="2"/>
        <v>128.85208</v>
      </c>
      <c r="H9" s="3">
        <f t="shared" si="3"/>
        <v>386.55623999999995</v>
      </c>
      <c r="I9" s="3">
        <v>8000</v>
      </c>
    </row>
    <row r="10" spans="1:9" x14ac:dyDescent="0.2">
      <c r="A10" s="1">
        <v>12</v>
      </c>
      <c r="B10" s="1" t="s">
        <v>13</v>
      </c>
      <c r="C10" s="1"/>
      <c r="D10" s="1">
        <v>228</v>
      </c>
      <c r="E10" s="3">
        <f t="shared" si="0"/>
        <v>13664.313599999999</v>
      </c>
      <c r="F10" s="3">
        <f t="shared" si="1"/>
        <v>409.92940799999997</v>
      </c>
      <c r="G10" s="3">
        <f t="shared" si="2"/>
        <v>136.643136</v>
      </c>
      <c r="H10" s="3">
        <f t="shared" si="3"/>
        <v>409.92940799999997</v>
      </c>
      <c r="I10" s="3">
        <v>8000</v>
      </c>
    </row>
    <row r="11" spans="1:9" x14ac:dyDescent="0.2">
      <c r="A11" s="1">
        <v>13</v>
      </c>
      <c r="B11" s="1" t="s">
        <v>14</v>
      </c>
      <c r="C11" s="1"/>
      <c r="D11" s="1">
        <v>247</v>
      </c>
      <c r="E11" s="3">
        <f t="shared" si="0"/>
        <v>14803.006399999998</v>
      </c>
      <c r="F11" s="3">
        <f t="shared" si="1"/>
        <v>444.09019199999994</v>
      </c>
      <c r="G11" s="3">
        <f t="shared" si="2"/>
        <v>148.03006399999998</v>
      </c>
      <c r="H11" s="3">
        <f t="shared" si="3"/>
        <v>444.09019199999994</v>
      </c>
      <c r="I11" s="3">
        <v>8000</v>
      </c>
    </row>
    <row r="12" spans="1:9" x14ac:dyDescent="0.2">
      <c r="A12" s="1">
        <v>14</v>
      </c>
      <c r="B12" s="1" t="s">
        <v>15</v>
      </c>
      <c r="C12" s="1"/>
      <c r="D12" s="1">
        <v>272</v>
      </c>
      <c r="E12" s="3">
        <f t="shared" si="0"/>
        <v>16301.286399999999</v>
      </c>
      <c r="F12" s="3">
        <f t="shared" si="1"/>
        <v>489.03859199999994</v>
      </c>
      <c r="G12" s="3">
        <f t="shared" si="2"/>
        <v>163.01286400000001</v>
      </c>
      <c r="H12" s="3">
        <f t="shared" si="3"/>
        <v>489.03859199999994</v>
      </c>
      <c r="I12" s="3">
        <v>8000</v>
      </c>
    </row>
    <row r="13" spans="1:9" x14ac:dyDescent="0.2">
      <c r="A13" s="1">
        <v>15</v>
      </c>
      <c r="B13" s="1" t="s">
        <v>16</v>
      </c>
      <c r="C13" s="1"/>
      <c r="D13" s="1">
        <v>326</v>
      </c>
      <c r="E13" s="3">
        <f t="shared" si="0"/>
        <v>19537.571199999998</v>
      </c>
      <c r="F13" s="3">
        <f t="shared" si="1"/>
        <v>586.12713599999995</v>
      </c>
      <c r="G13" s="3">
        <f t="shared" si="2"/>
        <v>195.37571199999999</v>
      </c>
      <c r="H13" s="3">
        <f t="shared" si="3"/>
        <v>586.12713599999995</v>
      </c>
      <c r="I13" s="3">
        <v>8000</v>
      </c>
    </row>
    <row r="14" spans="1:9" x14ac:dyDescent="0.2">
      <c r="A14" s="1">
        <v>16</v>
      </c>
      <c r="B14" s="1" t="s">
        <v>56</v>
      </c>
      <c r="C14" s="1"/>
      <c r="D14" s="1">
        <v>364</v>
      </c>
      <c r="E14" s="3">
        <f t="shared" si="0"/>
        <v>21814.9568</v>
      </c>
      <c r="F14" s="3">
        <f t="shared" si="1"/>
        <v>654.44870400000002</v>
      </c>
      <c r="G14" s="3">
        <f t="shared" si="2"/>
        <v>218.14956800000002</v>
      </c>
      <c r="H14" s="3">
        <f t="shared" si="3"/>
        <v>654.44870400000002</v>
      </c>
      <c r="I14" s="3">
        <v>8000</v>
      </c>
    </row>
    <row r="15" spans="1:9" x14ac:dyDescent="0.2">
      <c r="A15" s="1">
        <v>20</v>
      </c>
      <c r="B15" s="1" t="s">
        <v>18</v>
      </c>
      <c r="C15" s="1" t="s">
        <v>49</v>
      </c>
      <c r="D15" s="1">
        <v>3</v>
      </c>
      <c r="E15" s="3">
        <f t="shared" ref="E15:E31" si="4">D15*$E$4</f>
        <v>28946.7696</v>
      </c>
      <c r="F15" s="3">
        <f t="shared" si="1"/>
        <v>868.40308799999991</v>
      </c>
      <c r="G15" s="3">
        <f t="shared" si="2"/>
        <v>289.46769599999999</v>
      </c>
      <c r="H15" s="3">
        <f t="shared" si="3"/>
        <v>868.40308799999991</v>
      </c>
      <c r="I15" s="3">
        <v>8000</v>
      </c>
    </row>
    <row r="16" spans="1:9" x14ac:dyDescent="0.2">
      <c r="A16" s="1">
        <v>22</v>
      </c>
      <c r="B16" s="1" t="s">
        <v>19</v>
      </c>
      <c r="C16" s="1" t="s">
        <v>49</v>
      </c>
      <c r="D16" s="1">
        <v>3.5</v>
      </c>
      <c r="E16" s="3">
        <f t="shared" si="4"/>
        <v>33771.231199999995</v>
      </c>
      <c r="F16" s="3">
        <f t="shared" si="1"/>
        <v>1013.1369359999998</v>
      </c>
      <c r="G16" s="3">
        <f t="shared" si="2"/>
        <v>337.71231199999994</v>
      </c>
      <c r="H16" s="3">
        <f t="shared" si="3"/>
        <v>1013.1369359999998</v>
      </c>
      <c r="I16" s="3">
        <v>8000</v>
      </c>
    </row>
    <row r="17" spans="1:9" x14ac:dyDescent="0.2">
      <c r="A17" s="1">
        <v>23</v>
      </c>
      <c r="B17" s="1" t="s">
        <v>20</v>
      </c>
      <c r="C17" s="1" t="s">
        <v>49</v>
      </c>
      <c r="D17" s="1">
        <v>3.5</v>
      </c>
      <c r="E17" s="3">
        <f t="shared" si="4"/>
        <v>33771.231199999995</v>
      </c>
      <c r="F17" s="3">
        <f>E17*0.025</f>
        <v>844.28077999999994</v>
      </c>
      <c r="G17" s="3">
        <f t="shared" si="2"/>
        <v>337.71231199999994</v>
      </c>
      <c r="H17" s="3">
        <f t="shared" si="3"/>
        <v>1013.1369359999998</v>
      </c>
      <c r="I17" s="3">
        <v>8000</v>
      </c>
    </row>
    <row r="18" spans="1:9" x14ac:dyDescent="0.2">
      <c r="A18" s="1">
        <v>24</v>
      </c>
      <c r="B18" s="1" t="s">
        <v>17</v>
      </c>
      <c r="C18" s="1" t="s">
        <v>49</v>
      </c>
      <c r="D18" s="1">
        <v>4.5</v>
      </c>
      <c r="E18" s="3">
        <f>D18*$E$4</f>
        <v>43420.154399999999</v>
      </c>
      <c r="F18" s="3">
        <f>E18*0.03</f>
        <v>1302.604632</v>
      </c>
      <c r="G18" s="3">
        <f>E18*0.01</f>
        <v>434.20154400000001</v>
      </c>
      <c r="H18" s="3">
        <f>E18*0.03</f>
        <v>1302.604632</v>
      </c>
      <c r="I18" s="3">
        <v>8000</v>
      </c>
    </row>
    <row r="19" spans="1:9" x14ac:dyDescent="0.2">
      <c r="A19" s="1">
        <v>24</v>
      </c>
      <c r="B19" s="1" t="s">
        <v>21</v>
      </c>
      <c r="C19" s="1" t="s">
        <v>49</v>
      </c>
      <c r="D19" s="1">
        <v>4.5</v>
      </c>
      <c r="E19" s="3">
        <f t="shared" si="4"/>
        <v>43420.154399999999</v>
      </c>
      <c r="F19" s="3">
        <f>E19*0.03</f>
        <v>1302.604632</v>
      </c>
      <c r="G19" s="3">
        <f t="shared" si="2"/>
        <v>434.20154400000001</v>
      </c>
      <c r="H19" s="3">
        <f t="shared" si="3"/>
        <v>1302.604632</v>
      </c>
      <c r="I19" s="3">
        <v>8000</v>
      </c>
    </row>
    <row r="20" spans="1:9" x14ac:dyDescent="0.2">
      <c r="A20" s="1">
        <v>25</v>
      </c>
      <c r="B20" s="1" t="s">
        <v>22</v>
      </c>
      <c r="C20" s="1" t="s">
        <v>49</v>
      </c>
      <c r="D20" s="1">
        <v>4.5</v>
      </c>
      <c r="E20" s="3">
        <f t="shared" si="4"/>
        <v>43420.154399999999</v>
      </c>
      <c r="F20" s="3">
        <f>E20*0.025</f>
        <v>1085.50386</v>
      </c>
      <c r="G20" s="3">
        <f t="shared" si="2"/>
        <v>434.20154400000001</v>
      </c>
      <c r="H20" s="3">
        <f t="shared" si="3"/>
        <v>1302.604632</v>
      </c>
      <c r="I20" s="3">
        <v>8000</v>
      </c>
    </row>
    <row r="21" spans="1:9" x14ac:dyDescent="0.2">
      <c r="A21" s="1">
        <v>26</v>
      </c>
      <c r="B21" s="1" t="s">
        <v>23</v>
      </c>
      <c r="C21" s="1" t="s">
        <v>49</v>
      </c>
      <c r="D21" s="1">
        <v>4.5</v>
      </c>
      <c r="E21" s="3">
        <f t="shared" si="4"/>
        <v>43420.154399999999</v>
      </c>
      <c r="F21" s="3">
        <f>E21*0.025</f>
        <v>1085.50386</v>
      </c>
      <c r="G21" s="3">
        <f t="shared" si="2"/>
        <v>434.20154400000001</v>
      </c>
      <c r="H21" s="3">
        <f t="shared" si="3"/>
        <v>1302.604632</v>
      </c>
      <c r="I21" s="3">
        <v>8000</v>
      </c>
    </row>
    <row r="22" spans="1:9" x14ac:dyDescent="0.2">
      <c r="A22" s="1">
        <v>27</v>
      </c>
      <c r="B22" s="1" t="s">
        <v>24</v>
      </c>
      <c r="C22" s="1" t="s">
        <v>49</v>
      </c>
      <c r="D22" s="1">
        <v>4.5</v>
      </c>
      <c r="E22" s="3">
        <f t="shared" si="4"/>
        <v>43420.154399999999</v>
      </c>
      <c r="F22" s="3">
        <f>E22*0.025</f>
        <v>1085.50386</v>
      </c>
      <c r="G22" s="3">
        <f t="shared" si="2"/>
        <v>434.20154400000001</v>
      </c>
      <c r="H22" s="3">
        <f t="shared" si="3"/>
        <v>1302.604632</v>
      </c>
      <c r="I22" s="3">
        <v>8000</v>
      </c>
    </row>
    <row r="23" spans="1:9" x14ac:dyDescent="0.2">
      <c r="A23" s="1">
        <v>28</v>
      </c>
      <c r="B23" s="1" t="s">
        <v>25</v>
      </c>
      <c r="C23" s="1" t="s">
        <v>49</v>
      </c>
      <c r="D23" s="1">
        <v>4.5</v>
      </c>
      <c r="E23" s="3">
        <f t="shared" si="4"/>
        <v>43420.154399999999</v>
      </c>
      <c r="F23" s="3">
        <f>E23*0.025</f>
        <v>1085.50386</v>
      </c>
      <c r="G23" s="3">
        <f t="shared" si="2"/>
        <v>434.20154400000001</v>
      </c>
      <c r="H23" s="3">
        <f t="shared" si="3"/>
        <v>1302.604632</v>
      </c>
      <c r="I23" s="3">
        <v>8000</v>
      </c>
    </row>
    <row r="24" spans="1:9" x14ac:dyDescent="0.2">
      <c r="A24" s="1">
        <v>30</v>
      </c>
      <c r="B24" s="1" t="s">
        <v>26</v>
      </c>
      <c r="C24" s="1" t="s">
        <v>49</v>
      </c>
      <c r="D24" s="1">
        <v>6</v>
      </c>
      <c r="E24" s="3">
        <f t="shared" si="4"/>
        <v>57893.539199999999</v>
      </c>
      <c r="F24" s="3">
        <f>E24*0.025</f>
        <v>1447.3384800000001</v>
      </c>
      <c r="G24" s="3">
        <f t="shared" si="2"/>
        <v>578.93539199999998</v>
      </c>
      <c r="H24" s="3">
        <f t="shared" si="3"/>
        <v>1736.8061759999998</v>
      </c>
      <c r="I24" s="3">
        <v>8000</v>
      </c>
    </row>
    <row r="25" spans="1:9" x14ac:dyDescent="0.2">
      <c r="A25" s="1">
        <v>32</v>
      </c>
      <c r="B25" s="1" t="s">
        <v>54</v>
      </c>
      <c r="C25" s="6"/>
      <c r="D25" s="1">
        <v>161</v>
      </c>
      <c r="E25" s="3">
        <f>D25*E1</f>
        <v>9648.9231999999993</v>
      </c>
      <c r="F25" s="3"/>
      <c r="G25" s="3"/>
      <c r="H25" s="3">
        <f>E25*0.03</f>
        <v>289.46769599999999</v>
      </c>
      <c r="I25" s="3">
        <v>8000</v>
      </c>
    </row>
    <row r="26" spans="1:9" x14ac:dyDescent="0.2">
      <c r="A26" s="1">
        <v>50</v>
      </c>
      <c r="B26" s="1" t="s">
        <v>29</v>
      </c>
      <c r="C26" s="1" t="s">
        <v>49</v>
      </c>
      <c r="D26" s="1">
        <v>3.7</v>
      </c>
      <c r="E26" s="3">
        <f t="shared" si="4"/>
        <v>35701.01584</v>
      </c>
      <c r="F26" s="3">
        <f t="shared" ref="F26:F31" si="5">E26*0.01</f>
        <v>357.01015840000002</v>
      </c>
      <c r="G26" s="3">
        <f t="shared" si="2"/>
        <v>357.01015840000002</v>
      </c>
      <c r="H26" s="3">
        <f t="shared" ref="H26:H31" si="6">E26*0.01</f>
        <v>357.01015840000002</v>
      </c>
      <c r="I26" s="3">
        <v>8000</v>
      </c>
    </row>
    <row r="27" spans="1:9" x14ac:dyDescent="0.2">
      <c r="A27" s="1">
        <v>51</v>
      </c>
      <c r="B27" s="1" t="s">
        <v>30</v>
      </c>
      <c r="C27" s="1" t="s">
        <v>49</v>
      </c>
      <c r="D27" s="1">
        <v>4</v>
      </c>
      <c r="E27" s="3">
        <f t="shared" si="4"/>
        <v>38595.692799999997</v>
      </c>
      <c r="F27" s="3">
        <f t="shared" si="5"/>
        <v>385.956928</v>
      </c>
      <c r="G27" s="3">
        <f t="shared" si="2"/>
        <v>385.956928</v>
      </c>
      <c r="H27" s="3">
        <f t="shared" si="6"/>
        <v>385.956928</v>
      </c>
      <c r="I27" s="3">
        <v>8000</v>
      </c>
    </row>
    <row r="28" spans="1:9" x14ac:dyDescent="0.2">
      <c r="A28" s="1">
        <v>52</v>
      </c>
      <c r="B28" s="1" t="s">
        <v>31</v>
      </c>
      <c r="C28" s="1" t="s">
        <v>49</v>
      </c>
      <c r="D28" s="1">
        <v>4</v>
      </c>
      <c r="E28" s="3">
        <f t="shared" si="4"/>
        <v>38595.692799999997</v>
      </c>
      <c r="F28" s="3">
        <f t="shared" si="5"/>
        <v>385.956928</v>
      </c>
      <c r="G28" s="3">
        <f t="shared" si="2"/>
        <v>385.956928</v>
      </c>
      <c r="H28" s="3">
        <f t="shared" si="6"/>
        <v>385.956928</v>
      </c>
      <c r="I28" s="3">
        <v>8000</v>
      </c>
    </row>
    <row r="29" spans="1:9" x14ac:dyDescent="0.2">
      <c r="A29" s="1">
        <v>53</v>
      </c>
      <c r="B29" s="1" t="s">
        <v>32</v>
      </c>
      <c r="C29" s="1" t="s">
        <v>49</v>
      </c>
      <c r="D29" s="1">
        <v>4.5</v>
      </c>
      <c r="E29" s="3">
        <f t="shared" si="4"/>
        <v>43420.154399999999</v>
      </c>
      <c r="F29" s="3">
        <f t="shared" si="5"/>
        <v>434.20154400000001</v>
      </c>
      <c r="G29" s="3">
        <f t="shared" si="2"/>
        <v>434.20154400000001</v>
      </c>
      <c r="H29" s="3">
        <f t="shared" si="6"/>
        <v>434.20154400000001</v>
      </c>
      <c r="I29" s="3">
        <v>8000</v>
      </c>
    </row>
    <row r="30" spans="1:9" x14ac:dyDescent="0.2">
      <c r="A30" s="1">
        <v>54</v>
      </c>
      <c r="B30" s="1" t="s">
        <v>33</v>
      </c>
      <c r="C30" s="1" t="s">
        <v>49</v>
      </c>
      <c r="D30" s="1">
        <v>5.5</v>
      </c>
      <c r="E30" s="3">
        <f t="shared" si="4"/>
        <v>53069.077599999997</v>
      </c>
      <c r="F30" s="3">
        <f t="shared" si="5"/>
        <v>530.69077600000003</v>
      </c>
      <c r="G30" s="3">
        <f t="shared" si="2"/>
        <v>530.69077600000003</v>
      </c>
      <c r="H30" s="3">
        <f t="shared" si="6"/>
        <v>530.69077600000003</v>
      </c>
      <c r="I30" s="3">
        <v>8000</v>
      </c>
    </row>
    <row r="31" spans="1:9" x14ac:dyDescent="0.2">
      <c r="A31" s="1">
        <v>55</v>
      </c>
      <c r="B31" s="1" t="s">
        <v>34</v>
      </c>
      <c r="C31" s="1" t="s">
        <v>49</v>
      </c>
      <c r="D31" s="1">
        <v>6.5</v>
      </c>
      <c r="E31" s="3">
        <f t="shared" si="4"/>
        <v>62718.000799999994</v>
      </c>
      <c r="F31" s="3">
        <f t="shared" si="5"/>
        <v>627.18000799999993</v>
      </c>
      <c r="G31" s="3">
        <f>E31*0.01</f>
        <v>627.18000799999993</v>
      </c>
      <c r="H31" s="3">
        <f t="shared" si="6"/>
        <v>627.18000799999993</v>
      </c>
      <c r="I31" s="3">
        <v>8000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5" workbookViewId="0">
      <selection activeCell="A2" sqref="A2:A3"/>
    </sheetView>
  </sheetViews>
  <sheetFormatPr baseColWidth="10" defaultRowHeight="12.75" x14ac:dyDescent="0.2"/>
  <cols>
    <col min="1" max="1" width="8.7109375" customWidth="1"/>
    <col min="2" max="2" width="35" customWidth="1"/>
    <col min="3" max="3" width="19.140625" bestFit="1" customWidth="1"/>
    <col min="4" max="5" width="11.85546875" bestFit="1" customWidth="1"/>
    <col min="6" max="6" width="11.7109375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7" t="s">
        <v>60</v>
      </c>
      <c r="B1" s="7"/>
      <c r="C1" s="7"/>
      <c r="D1" s="2" t="s">
        <v>4</v>
      </c>
      <c r="E1" s="5">
        <v>59.931199999999997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4">
        <v>184</v>
      </c>
      <c r="E4" s="3">
        <f>D4*$E$1</f>
        <v>11027.3408</v>
      </c>
      <c r="F4" s="3">
        <f>E4*0.03</f>
        <v>330.820224</v>
      </c>
      <c r="G4" s="3">
        <f>E4*0.01</f>
        <v>110.273408</v>
      </c>
      <c r="H4" s="3">
        <f>E4*0.03</f>
        <v>330.820224</v>
      </c>
      <c r="I4" s="3">
        <v>8000</v>
      </c>
    </row>
    <row r="5" spans="1:9" x14ac:dyDescent="0.2">
      <c r="A5" s="1">
        <v>4</v>
      </c>
      <c r="B5" s="1" t="s">
        <v>8</v>
      </c>
      <c r="C5" s="1"/>
      <c r="D5" s="4">
        <v>194</v>
      </c>
      <c r="E5" s="3">
        <f>D5*$E$1</f>
        <v>11626.6528</v>
      </c>
      <c r="F5" s="3">
        <f t="shared" ref="F5:F16" si="0">E5*0.03</f>
        <v>348.79958399999998</v>
      </c>
      <c r="G5" s="3">
        <f t="shared" ref="G5:G31" si="1">E5*0.01</f>
        <v>116.26652799999999</v>
      </c>
      <c r="H5" s="3">
        <f t="shared" ref="H5:H24" si="2">E5*0.03</f>
        <v>348.79958399999998</v>
      </c>
      <c r="I5" s="3">
        <v>8000</v>
      </c>
    </row>
    <row r="6" spans="1:9" x14ac:dyDescent="0.2">
      <c r="A6" s="1">
        <v>6</v>
      </c>
      <c r="B6" s="1" t="s">
        <v>9</v>
      </c>
      <c r="C6" s="1"/>
      <c r="D6" s="4">
        <v>203</v>
      </c>
      <c r="E6" s="3">
        <f t="shared" ref="E6:E14" si="3">D6*$E$1</f>
        <v>12166.033599999999</v>
      </c>
      <c r="F6" s="3">
        <f t="shared" si="0"/>
        <v>364.98100799999997</v>
      </c>
      <c r="G6" s="3">
        <f t="shared" si="1"/>
        <v>121.66033599999999</v>
      </c>
      <c r="H6" s="3">
        <f t="shared" si="2"/>
        <v>364.98100799999997</v>
      </c>
      <c r="I6" s="3">
        <v>8000</v>
      </c>
    </row>
    <row r="7" spans="1:9" x14ac:dyDescent="0.2">
      <c r="A7" s="1">
        <v>8</v>
      </c>
      <c r="B7" s="1" t="s">
        <v>10</v>
      </c>
      <c r="C7" s="1"/>
      <c r="D7" s="4">
        <v>220</v>
      </c>
      <c r="E7" s="3">
        <f t="shared" si="3"/>
        <v>13184.864</v>
      </c>
      <c r="F7" s="3">
        <f t="shared" si="0"/>
        <v>395.54591999999997</v>
      </c>
      <c r="G7" s="3">
        <f t="shared" si="1"/>
        <v>131.84863999999999</v>
      </c>
      <c r="H7" s="3">
        <f t="shared" si="2"/>
        <v>395.54591999999997</v>
      </c>
      <c r="I7" s="3">
        <v>8000</v>
      </c>
    </row>
    <row r="8" spans="1:9" x14ac:dyDescent="0.2">
      <c r="A8" s="1">
        <v>10</v>
      </c>
      <c r="B8" s="1" t="s">
        <v>11</v>
      </c>
      <c r="C8" s="1"/>
      <c r="D8" s="4">
        <v>235</v>
      </c>
      <c r="E8" s="3">
        <f t="shared" si="3"/>
        <v>14083.831999999999</v>
      </c>
      <c r="F8" s="3">
        <f t="shared" si="0"/>
        <v>422.51495999999992</v>
      </c>
      <c r="G8" s="3">
        <f t="shared" si="1"/>
        <v>140.83831999999998</v>
      </c>
      <c r="H8" s="3">
        <f t="shared" si="2"/>
        <v>422.51495999999992</v>
      </c>
      <c r="I8" s="3">
        <v>8000</v>
      </c>
    </row>
    <row r="9" spans="1:9" x14ac:dyDescent="0.2">
      <c r="A9" s="1">
        <v>11</v>
      </c>
      <c r="B9" s="1" t="s">
        <v>12</v>
      </c>
      <c r="C9" s="1"/>
      <c r="D9" s="4">
        <v>246</v>
      </c>
      <c r="E9" s="3">
        <f t="shared" si="3"/>
        <v>14743.075199999999</v>
      </c>
      <c r="F9" s="3">
        <f t="shared" si="0"/>
        <v>442.29225599999995</v>
      </c>
      <c r="G9" s="3">
        <f t="shared" si="1"/>
        <v>147.43075199999998</v>
      </c>
      <c r="H9" s="3">
        <f t="shared" si="2"/>
        <v>442.29225599999995</v>
      </c>
      <c r="I9" s="3">
        <v>8000</v>
      </c>
    </row>
    <row r="10" spans="1:9" x14ac:dyDescent="0.2">
      <c r="A10" s="1">
        <v>12</v>
      </c>
      <c r="B10" s="1" t="s">
        <v>13</v>
      </c>
      <c r="C10" s="1"/>
      <c r="D10" s="4">
        <v>260</v>
      </c>
      <c r="E10" s="3">
        <f t="shared" si="3"/>
        <v>15582.111999999999</v>
      </c>
      <c r="F10" s="3">
        <f t="shared" si="0"/>
        <v>467.46335999999997</v>
      </c>
      <c r="G10" s="3">
        <f t="shared" si="1"/>
        <v>155.82112000000001</v>
      </c>
      <c r="H10" s="3">
        <f t="shared" si="2"/>
        <v>467.46335999999997</v>
      </c>
      <c r="I10" s="3">
        <v>8000</v>
      </c>
    </row>
    <row r="11" spans="1:9" x14ac:dyDescent="0.2">
      <c r="A11" s="1">
        <v>13</v>
      </c>
      <c r="B11" s="1" t="s">
        <v>14</v>
      </c>
      <c r="C11" s="1"/>
      <c r="D11" s="4">
        <v>284</v>
      </c>
      <c r="E11" s="3">
        <f t="shared" si="3"/>
        <v>17020.460800000001</v>
      </c>
      <c r="F11" s="3">
        <f t="shared" si="0"/>
        <v>510.61382400000002</v>
      </c>
      <c r="G11" s="3">
        <f t="shared" si="1"/>
        <v>170.20460800000001</v>
      </c>
      <c r="H11" s="3">
        <f t="shared" si="2"/>
        <v>510.61382400000002</v>
      </c>
      <c r="I11" s="3">
        <v>8000</v>
      </c>
    </row>
    <row r="12" spans="1:9" x14ac:dyDescent="0.2">
      <c r="A12" s="1">
        <v>14</v>
      </c>
      <c r="B12" s="1" t="s">
        <v>15</v>
      </c>
      <c r="C12" s="1"/>
      <c r="D12" s="4">
        <v>309</v>
      </c>
      <c r="E12" s="3">
        <f t="shared" si="3"/>
        <v>18518.7408</v>
      </c>
      <c r="F12" s="3">
        <f t="shared" si="0"/>
        <v>555.56222400000001</v>
      </c>
      <c r="G12" s="3">
        <f t="shared" si="1"/>
        <v>185.187408</v>
      </c>
      <c r="H12" s="3">
        <f t="shared" si="2"/>
        <v>555.56222400000001</v>
      </c>
      <c r="I12" s="3">
        <v>8000</v>
      </c>
    </row>
    <row r="13" spans="1:9" x14ac:dyDescent="0.2">
      <c r="A13" s="1">
        <v>15</v>
      </c>
      <c r="B13" s="1" t="s">
        <v>16</v>
      </c>
      <c r="C13" s="1"/>
      <c r="D13" s="4">
        <v>373</v>
      </c>
      <c r="E13" s="3">
        <f t="shared" si="3"/>
        <v>22354.337599999999</v>
      </c>
      <c r="F13" s="3">
        <f t="shared" si="0"/>
        <v>670.6301279999999</v>
      </c>
      <c r="G13" s="3">
        <f t="shared" si="1"/>
        <v>223.54337599999999</v>
      </c>
      <c r="H13" s="3">
        <f t="shared" si="2"/>
        <v>670.6301279999999</v>
      </c>
      <c r="I13" s="3">
        <v>8000</v>
      </c>
    </row>
    <row r="14" spans="1:9" x14ac:dyDescent="0.2">
      <c r="A14" s="1">
        <v>16</v>
      </c>
      <c r="B14" s="1" t="s">
        <v>56</v>
      </c>
      <c r="C14" s="1"/>
      <c r="D14" s="4">
        <v>410</v>
      </c>
      <c r="E14" s="3">
        <f t="shared" si="3"/>
        <v>24571.791999999998</v>
      </c>
      <c r="F14" s="3">
        <f t="shared" si="0"/>
        <v>737.15375999999992</v>
      </c>
      <c r="G14" s="3">
        <f t="shared" si="1"/>
        <v>245.71791999999999</v>
      </c>
      <c r="H14" s="3">
        <f t="shared" si="2"/>
        <v>737.15375999999992</v>
      </c>
      <c r="I14" s="3">
        <v>8000</v>
      </c>
    </row>
    <row r="15" spans="1:9" x14ac:dyDescent="0.2">
      <c r="A15" s="1">
        <v>20</v>
      </c>
      <c r="B15" s="1" t="s">
        <v>18</v>
      </c>
      <c r="C15" s="1" t="s">
        <v>37</v>
      </c>
      <c r="D15" s="4">
        <v>3</v>
      </c>
      <c r="E15" s="3">
        <f t="shared" ref="E15:E31" si="4">D15*$E$4</f>
        <v>33082.022400000002</v>
      </c>
      <c r="F15" s="3">
        <f t="shared" si="0"/>
        <v>992.46067200000005</v>
      </c>
      <c r="G15" s="3">
        <f t="shared" si="1"/>
        <v>330.820224</v>
      </c>
      <c r="H15" s="3">
        <f t="shared" si="2"/>
        <v>992.46067200000005</v>
      </c>
      <c r="I15" s="3">
        <v>8000</v>
      </c>
    </row>
    <row r="16" spans="1:9" x14ac:dyDescent="0.2">
      <c r="A16" s="1">
        <v>22</v>
      </c>
      <c r="B16" s="1" t="s">
        <v>19</v>
      </c>
      <c r="C16" s="1" t="s">
        <v>37</v>
      </c>
      <c r="D16" s="4">
        <v>3.5</v>
      </c>
      <c r="E16" s="3">
        <f t="shared" si="4"/>
        <v>38595.692799999997</v>
      </c>
      <c r="F16" s="3">
        <f t="shared" si="0"/>
        <v>1157.870784</v>
      </c>
      <c r="G16" s="3">
        <f t="shared" si="1"/>
        <v>385.956928</v>
      </c>
      <c r="H16" s="3">
        <f t="shared" si="2"/>
        <v>1157.870784</v>
      </c>
      <c r="I16" s="3">
        <v>8000</v>
      </c>
    </row>
    <row r="17" spans="1:9" x14ac:dyDescent="0.2">
      <c r="A17" s="1">
        <v>23</v>
      </c>
      <c r="B17" s="1" t="s">
        <v>20</v>
      </c>
      <c r="C17" s="1" t="s">
        <v>37</v>
      </c>
      <c r="D17" s="4">
        <v>3.5</v>
      </c>
      <c r="E17" s="3">
        <f t="shared" si="4"/>
        <v>38595.692799999997</v>
      </c>
      <c r="F17" s="3">
        <f>E17*0.025</f>
        <v>964.89231999999993</v>
      </c>
      <c r="G17" s="3">
        <f t="shared" si="1"/>
        <v>385.956928</v>
      </c>
      <c r="H17" s="3">
        <f t="shared" si="2"/>
        <v>1157.870784</v>
      </c>
      <c r="I17" s="3">
        <v>8000</v>
      </c>
    </row>
    <row r="18" spans="1:9" x14ac:dyDescent="0.2">
      <c r="A18" s="1">
        <v>24</v>
      </c>
      <c r="B18" s="1" t="s">
        <v>17</v>
      </c>
      <c r="C18" s="1" t="s">
        <v>37</v>
      </c>
      <c r="D18" s="4">
        <v>4.5</v>
      </c>
      <c r="E18" s="3">
        <f>D18*$E$4</f>
        <v>49623.033600000002</v>
      </c>
      <c r="F18" s="3">
        <f>E18*0.03</f>
        <v>1488.691008</v>
      </c>
      <c r="G18" s="3">
        <f>E18*0.01</f>
        <v>496.23033600000002</v>
      </c>
      <c r="H18" s="3">
        <f>E18*0.03</f>
        <v>1488.691008</v>
      </c>
      <c r="I18" s="3">
        <v>8000</v>
      </c>
    </row>
    <row r="19" spans="1:9" x14ac:dyDescent="0.2">
      <c r="A19" s="1">
        <v>24</v>
      </c>
      <c r="B19" s="1" t="s">
        <v>21</v>
      </c>
      <c r="C19" s="1" t="s">
        <v>37</v>
      </c>
      <c r="D19" s="4">
        <v>4.5</v>
      </c>
      <c r="E19" s="3">
        <f t="shared" si="4"/>
        <v>49623.033600000002</v>
      </c>
      <c r="F19" s="3">
        <f>E19*0.03</f>
        <v>1488.691008</v>
      </c>
      <c r="G19" s="3">
        <f t="shared" si="1"/>
        <v>496.23033600000002</v>
      </c>
      <c r="H19" s="3">
        <f t="shared" si="2"/>
        <v>1488.691008</v>
      </c>
      <c r="I19" s="3">
        <v>8000</v>
      </c>
    </row>
    <row r="20" spans="1:9" x14ac:dyDescent="0.2">
      <c r="A20" s="1">
        <v>25</v>
      </c>
      <c r="B20" s="1" t="s">
        <v>22</v>
      </c>
      <c r="C20" s="1" t="s">
        <v>37</v>
      </c>
      <c r="D20" s="4">
        <v>4.5</v>
      </c>
      <c r="E20" s="3">
        <f t="shared" si="4"/>
        <v>49623.033600000002</v>
      </c>
      <c r="F20" s="3">
        <f>E20*0.025</f>
        <v>1240.5758400000002</v>
      </c>
      <c r="G20" s="3">
        <f t="shared" si="1"/>
        <v>496.23033600000002</v>
      </c>
      <c r="H20" s="3">
        <f t="shared" si="2"/>
        <v>1488.691008</v>
      </c>
      <c r="I20" s="3">
        <v>8000</v>
      </c>
    </row>
    <row r="21" spans="1:9" x14ac:dyDescent="0.2">
      <c r="A21" s="1">
        <v>26</v>
      </c>
      <c r="B21" s="1" t="s">
        <v>23</v>
      </c>
      <c r="C21" s="1" t="s">
        <v>37</v>
      </c>
      <c r="D21" s="4">
        <v>4.5</v>
      </c>
      <c r="E21" s="3">
        <f t="shared" si="4"/>
        <v>49623.033600000002</v>
      </c>
      <c r="F21" s="3">
        <f>E21*0.025</f>
        <v>1240.5758400000002</v>
      </c>
      <c r="G21" s="3">
        <f t="shared" si="1"/>
        <v>496.23033600000002</v>
      </c>
      <c r="H21" s="3">
        <f t="shared" si="2"/>
        <v>1488.691008</v>
      </c>
      <c r="I21" s="3">
        <v>8000</v>
      </c>
    </row>
    <row r="22" spans="1:9" x14ac:dyDescent="0.2">
      <c r="A22" s="1">
        <v>27</v>
      </c>
      <c r="B22" s="1" t="s">
        <v>24</v>
      </c>
      <c r="C22" s="1" t="s">
        <v>37</v>
      </c>
      <c r="D22" s="4">
        <v>4.5</v>
      </c>
      <c r="E22" s="3">
        <f t="shared" si="4"/>
        <v>49623.033600000002</v>
      </c>
      <c r="F22" s="3">
        <f>E22*0.025</f>
        <v>1240.5758400000002</v>
      </c>
      <c r="G22" s="3">
        <f t="shared" si="1"/>
        <v>496.23033600000002</v>
      </c>
      <c r="H22" s="3">
        <f t="shared" si="2"/>
        <v>1488.691008</v>
      </c>
      <c r="I22" s="3">
        <v>8000</v>
      </c>
    </row>
    <row r="23" spans="1:9" x14ac:dyDescent="0.2">
      <c r="A23" s="1">
        <v>28</v>
      </c>
      <c r="B23" s="1" t="s">
        <v>25</v>
      </c>
      <c r="C23" s="1" t="s">
        <v>37</v>
      </c>
      <c r="D23" s="4">
        <v>4.5</v>
      </c>
      <c r="E23" s="3">
        <f t="shared" si="4"/>
        <v>49623.033600000002</v>
      </c>
      <c r="F23" s="3">
        <f>E23*0.025</f>
        <v>1240.5758400000002</v>
      </c>
      <c r="G23" s="3">
        <f t="shared" si="1"/>
        <v>496.23033600000002</v>
      </c>
      <c r="H23" s="3">
        <f t="shared" si="2"/>
        <v>1488.691008</v>
      </c>
      <c r="I23" s="3">
        <v>8000</v>
      </c>
    </row>
    <row r="24" spans="1:9" x14ac:dyDescent="0.2">
      <c r="A24" s="1">
        <v>30</v>
      </c>
      <c r="B24" s="1" t="s">
        <v>26</v>
      </c>
      <c r="C24" s="1" t="s">
        <v>37</v>
      </c>
      <c r="D24" s="4">
        <v>6</v>
      </c>
      <c r="E24" s="3">
        <f t="shared" si="4"/>
        <v>66164.044800000003</v>
      </c>
      <c r="F24" s="3">
        <f>E24*0.025</f>
        <v>1654.1011200000003</v>
      </c>
      <c r="G24" s="3">
        <f t="shared" si="1"/>
        <v>661.64044799999999</v>
      </c>
      <c r="H24" s="3">
        <f t="shared" si="2"/>
        <v>1984.9213440000001</v>
      </c>
      <c r="I24" s="3">
        <v>8000</v>
      </c>
    </row>
    <row r="25" spans="1:9" x14ac:dyDescent="0.2">
      <c r="A25" s="1">
        <v>32</v>
      </c>
      <c r="B25" s="1" t="s">
        <v>55</v>
      </c>
      <c r="C25" s="6"/>
      <c r="D25" s="4">
        <v>184</v>
      </c>
      <c r="E25" s="3">
        <f>D25*E1</f>
        <v>11027.3408</v>
      </c>
      <c r="F25" s="3"/>
      <c r="G25" s="3"/>
      <c r="H25" s="3">
        <f>E25*0.03</f>
        <v>330.820224</v>
      </c>
      <c r="I25" s="3">
        <v>8000</v>
      </c>
    </row>
    <row r="26" spans="1:9" x14ac:dyDescent="0.2">
      <c r="A26" s="1">
        <v>50</v>
      </c>
      <c r="B26" s="1" t="s">
        <v>29</v>
      </c>
      <c r="C26" s="1" t="s">
        <v>37</v>
      </c>
      <c r="D26" s="4">
        <v>3.7</v>
      </c>
      <c r="E26" s="3">
        <f t="shared" si="4"/>
        <v>40801.160960000001</v>
      </c>
      <c r="F26" s="3">
        <f t="shared" ref="F26:F31" si="5">E26*0.01</f>
        <v>408.01160960000004</v>
      </c>
      <c r="G26" s="3">
        <f t="shared" si="1"/>
        <v>408.01160960000004</v>
      </c>
      <c r="H26" s="3">
        <f t="shared" ref="H26:H31" si="6">E26*0.01</f>
        <v>408.01160960000004</v>
      </c>
      <c r="I26" s="3">
        <v>8000</v>
      </c>
    </row>
    <row r="27" spans="1:9" x14ac:dyDescent="0.2">
      <c r="A27" s="1">
        <v>51</v>
      </c>
      <c r="B27" s="1" t="s">
        <v>30</v>
      </c>
      <c r="C27" s="1" t="s">
        <v>37</v>
      </c>
      <c r="D27" s="4">
        <v>4</v>
      </c>
      <c r="E27" s="3">
        <f t="shared" si="4"/>
        <v>44109.3632</v>
      </c>
      <c r="F27" s="3">
        <f t="shared" si="5"/>
        <v>441.09363200000001</v>
      </c>
      <c r="G27" s="3">
        <f t="shared" si="1"/>
        <v>441.09363200000001</v>
      </c>
      <c r="H27" s="3">
        <f t="shared" si="6"/>
        <v>441.09363200000001</v>
      </c>
      <c r="I27" s="3">
        <v>8000</v>
      </c>
    </row>
    <row r="28" spans="1:9" x14ac:dyDescent="0.2">
      <c r="A28" s="1">
        <v>52</v>
      </c>
      <c r="B28" s="1" t="s">
        <v>31</v>
      </c>
      <c r="C28" s="1" t="s">
        <v>37</v>
      </c>
      <c r="D28" s="4">
        <v>4</v>
      </c>
      <c r="E28" s="3">
        <f t="shared" si="4"/>
        <v>44109.3632</v>
      </c>
      <c r="F28" s="3">
        <f t="shared" si="5"/>
        <v>441.09363200000001</v>
      </c>
      <c r="G28" s="3">
        <f t="shared" si="1"/>
        <v>441.09363200000001</v>
      </c>
      <c r="H28" s="3">
        <f t="shared" si="6"/>
        <v>441.09363200000001</v>
      </c>
      <c r="I28" s="3">
        <v>8000</v>
      </c>
    </row>
    <row r="29" spans="1:9" x14ac:dyDescent="0.2">
      <c r="A29" s="1">
        <v>53</v>
      </c>
      <c r="B29" s="1" t="s">
        <v>32</v>
      </c>
      <c r="C29" s="1" t="s">
        <v>37</v>
      </c>
      <c r="D29" s="4">
        <v>4.5</v>
      </c>
      <c r="E29" s="3">
        <f t="shared" si="4"/>
        <v>49623.033600000002</v>
      </c>
      <c r="F29" s="3">
        <f t="shared" si="5"/>
        <v>496.23033600000002</v>
      </c>
      <c r="G29" s="3">
        <f t="shared" si="1"/>
        <v>496.23033600000002</v>
      </c>
      <c r="H29" s="3">
        <f t="shared" si="6"/>
        <v>496.23033600000002</v>
      </c>
      <c r="I29" s="3">
        <v>8000</v>
      </c>
    </row>
    <row r="30" spans="1:9" x14ac:dyDescent="0.2">
      <c r="A30" s="1">
        <v>54</v>
      </c>
      <c r="B30" s="1" t="s">
        <v>33</v>
      </c>
      <c r="C30" s="1" t="s">
        <v>37</v>
      </c>
      <c r="D30" s="4">
        <v>5.5</v>
      </c>
      <c r="E30" s="3">
        <f t="shared" si="4"/>
        <v>60650.374400000001</v>
      </c>
      <c r="F30" s="3">
        <f t="shared" si="5"/>
        <v>606.50374399999998</v>
      </c>
      <c r="G30" s="3">
        <f t="shared" si="1"/>
        <v>606.50374399999998</v>
      </c>
      <c r="H30" s="3">
        <f t="shared" si="6"/>
        <v>606.50374399999998</v>
      </c>
      <c r="I30" s="3">
        <v>8000</v>
      </c>
    </row>
    <row r="31" spans="1:9" x14ac:dyDescent="0.2">
      <c r="A31" s="1">
        <v>55</v>
      </c>
      <c r="B31" s="1" t="s">
        <v>34</v>
      </c>
      <c r="C31" s="1" t="s">
        <v>37</v>
      </c>
      <c r="D31" s="4">
        <v>6.5</v>
      </c>
      <c r="E31" s="3">
        <f t="shared" si="4"/>
        <v>71677.715200000006</v>
      </c>
      <c r="F31" s="3">
        <f t="shared" si="5"/>
        <v>716.77715200000011</v>
      </c>
      <c r="G31" s="3">
        <f t="shared" si="1"/>
        <v>716.77715200000011</v>
      </c>
      <c r="H31" s="3">
        <f t="shared" si="6"/>
        <v>716.77715200000011</v>
      </c>
      <c r="I31" s="3">
        <v>8000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2019-02-25T11:17:50Z</cp:lastPrinted>
  <dcterms:created xsi:type="dcterms:W3CDTF">2016-11-24T12:59:00Z</dcterms:created>
  <dcterms:modified xsi:type="dcterms:W3CDTF">2020-08-20T19:29:03Z</dcterms:modified>
</cp:coreProperties>
</file>